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山口高史\Downloads\"/>
    </mc:Choice>
  </mc:AlternateContent>
  <xr:revisionPtr revIDLastSave="0" documentId="8_{90D43DF3-37C7-4C6F-B788-E6C87EAF6B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" sheetId="2" r:id="rId1"/>
    <sheet name="Sheet3" sheetId="6" state="hidden" r:id="rId2"/>
    <sheet name="Settings" sheetId="3" state="hidden" r:id="rId3"/>
  </sheets>
  <definedNames>
    <definedName name="リレー">Settings!$AB$1:$AG$2</definedName>
    <definedName name="学年">Settings!$H$1:$M$2</definedName>
    <definedName name="種目">Settings!$A$1:$F$2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1" i="2" l="1"/>
  <c r="AE171" i="2"/>
  <c r="AF171" i="2"/>
  <c r="AD51" i="2"/>
  <c r="AE51" i="2"/>
  <c r="AF51" i="2"/>
  <c r="AD52" i="2"/>
  <c r="AE52" i="2"/>
  <c r="AF52" i="2"/>
  <c r="AD53" i="2"/>
  <c r="AE53" i="2"/>
  <c r="AF53" i="2"/>
  <c r="AD54" i="2"/>
  <c r="AE54" i="2"/>
  <c r="AF54" i="2"/>
  <c r="AD55" i="2"/>
  <c r="AE55" i="2"/>
  <c r="AF55" i="2"/>
  <c r="AD56" i="2"/>
  <c r="AE56" i="2"/>
  <c r="AF56" i="2"/>
  <c r="AD57" i="2"/>
  <c r="AE57" i="2"/>
  <c r="AF57" i="2"/>
  <c r="AD58" i="2"/>
  <c r="AE58" i="2"/>
  <c r="AF58" i="2"/>
  <c r="AD59" i="2"/>
  <c r="AE59" i="2"/>
  <c r="AF59" i="2"/>
  <c r="AD60" i="2"/>
  <c r="AE60" i="2"/>
  <c r="AF60" i="2"/>
  <c r="AD61" i="2"/>
  <c r="AE61" i="2"/>
  <c r="AF61" i="2"/>
  <c r="AD62" i="2"/>
  <c r="AE62" i="2"/>
  <c r="AF62" i="2"/>
  <c r="AD63" i="2"/>
  <c r="AE63" i="2"/>
  <c r="AF63" i="2"/>
  <c r="AD64" i="2"/>
  <c r="AE64" i="2"/>
  <c r="AF64" i="2"/>
  <c r="AD65" i="2"/>
  <c r="AE65" i="2"/>
  <c r="AF65" i="2"/>
  <c r="AD66" i="2"/>
  <c r="AE66" i="2"/>
  <c r="AF66" i="2"/>
  <c r="AD67" i="2"/>
  <c r="AE67" i="2"/>
  <c r="AF67" i="2"/>
  <c r="AD68" i="2"/>
  <c r="AE68" i="2"/>
  <c r="AF68" i="2"/>
  <c r="AD69" i="2"/>
  <c r="AE69" i="2"/>
  <c r="AF69" i="2"/>
  <c r="AD70" i="2"/>
  <c r="AE70" i="2"/>
  <c r="AF70" i="2"/>
  <c r="AD71" i="2"/>
  <c r="AE71" i="2"/>
  <c r="AF71" i="2"/>
  <c r="AD72" i="2"/>
  <c r="AE72" i="2"/>
  <c r="AF72" i="2"/>
  <c r="AD73" i="2"/>
  <c r="AE73" i="2"/>
  <c r="AF73" i="2"/>
  <c r="AD74" i="2"/>
  <c r="AE74" i="2"/>
  <c r="AF74" i="2"/>
  <c r="AD75" i="2"/>
  <c r="AE75" i="2"/>
  <c r="AF75" i="2"/>
  <c r="AD76" i="2"/>
  <c r="AE76" i="2"/>
  <c r="AF76" i="2"/>
  <c r="AD77" i="2"/>
  <c r="AE77" i="2"/>
  <c r="AF77" i="2"/>
  <c r="AD78" i="2"/>
  <c r="AE78" i="2"/>
  <c r="AF78" i="2"/>
  <c r="AD79" i="2"/>
  <c r="AE79" i="2"/>
  <c r="AF79" i="2"/>
  <c r="AD80" i="2"/>
  <c r="AE80" i="2"/>
  <c r="AF80" i="2"/>
  <c r="AD81" i="2"/>
  <c r="AE81" i="2"/>
  <c r="AF81" i="2"/>
  <c r="AD82" i="2"/>
  <c r="AE82" i="2"/>
  <c r="AF82" i="2"/>
  <c r="AD83" i="2"/>
  <c r="AE83" i="2"/>
  <c r="AF83" i="2"/>
  <c r="AD84" i="2"/>
  <c r="AE84" i="2"/>
  <c r="AF84" i="2"/>
  <c r="AD85" i="2"/>
  <c r="AE85" i="2"/>
  <c r="AF85" i="2"/>
  <c r="AD86" i="2"/>
  <c r="AE86" i="2"/>
  <c r="AF86" i="2"/>
  <c r="AD87" i="2"/>
  <c r="AE87" i="2"/>
  <c r="AF87" i="2"/>
  <c r="AD88" i="2"/>
  <c r="AE88" i="2"/>
  <c r="AF88" i="2"/>
  <c r="AD89" i="2"/>
  <c r="AE89" i="2"/>
  <c r="AF89" i="2"/>
  <c r="AD90" i="2"/>
  <c r="AE90" i="2"/>
  <c r="AF90" i="2"/>
  <c r="AD91" i="2"/>
  <c r="AE91" i="2"/>
  <c r="AF91" i="2"/>
  <c r="AD92" i="2"/>
  <c r="AE92" i="2"/>
  <c r="AF92" i="2"/>
  <c r="AD93" i="2"/>
  <c r="AE93" i="2"/>
  <c r="AF93" i="2"/>
  <c r="AD94" i="2"/>
  <c r="AE94" i="2"/>
  <c r="AF94" i="2"/>
  <c r="AD95" i="2"/>
  <c r="AE95" i="2"/>
  <c r="AF95" i="2"/>
  <c r="AD96" i="2"/>
  <c r="AE96" i="2"/>
  <c r="AF96" i="2"/>
  <c r="AD97" i="2"/>
  <c r="AE97" i="2"/>
  <c r="AF97" i="2"/>
  <c r="AD98" i="2"/>
  <c r="AE98" i="2"/>
  <c r="AF98" i="2"/>
  <c r="AD99" i="2"/>
  <c r="AE99" i="2"/>
  <c r="AF99" i="2"/>
  <c r="AD100" i="2"/>
  <c r="AE100" i="2"/>
  <c r="AF100" i="2"/>
  <c r="AD101" i="2"/>
  <c r="AE101" i="2"/>
  <c r="AF101" i="2"/>
  <c r="AD102" i="2"/>
  <c r="AE102" i="2"/>
  <c r="AF102" i="2"/>
  <c r="AD103" i="2"/>
  <c r="AE103" i="2"/>
  <c r="AF103" i="2"/>
  <c r="AD104" i="2"/>
  <c r="AE104" i="2"/>
  <c r="AF104" i="2"/>
  <c r="AD105" i="2"/>
  <c r="AE105" i="2"/>
  <c r="AF105" i="2"/>
  <c r="AD106" i="2"/>
  <c r="AE106" i="2"/>
  <c r="AF106" i="2"/>
  <c r="AD107" i="2"/>
  <c r="AE107" i="2"/>
  <c r="AF107" i="2"/>
  <c r="AD108" i="2"/>
  <c r="AE108" i="2"/>
  <c r="AF108" i="2"/>
  <c r="AD109" i="2"/>
  <c r="AE109" i="2"/>
  <c r="AF109" i="2"/>
  <c r="AD110" i="2"/>
  <c r="AE110" i="2"/>
  <c r="AF110" i="2"/>
  <c r="AD111" i="2"/>
  <c r="AE111" i="2"/>
  <c r="AF111" i="2"/>
  <c r="AD112" i="2"/>
  <c r="AE112" i="2"/>
  <c r="AF112" i="2"/>
  <c r="AD113" i="2"/>
  <c r="AE113" i="2"/>
  <c r="AF113" i="2"/>
  <c r="AD114" i="2"/>
  <c r="AE114" i="2"/>
  <c r="AF114" i="2"/>
  <c r="AD115" i="2"/>
  <c r="AE115" i="2"/>
  <c r="AF115" i="2"/>
  <c r="AD116" i="2"/>
  <c r="AE116" i="2"/>
  <c r="AF116" i="2"/>
  <c r="AD117" i="2"/>
  <c r="AE117" i="2"/>
  <c r="AF117" i="2"/>
  <c r="AD118" i="2"/>
  <c r="AE118" i="2"/>
  <c r="AF118" i="2"/>
  <c r="AD119" i="2"/>
  <c r="AE119" i="2"/>
  <c r="AF119" i="2"/>
  <c r="AD120" i="2"/>
  <c r="AE120" i="2"/>
  <c r="AF120" i="2"/>
  <c r="AD121" i="2"/>
  <c r="AE121" i="2"/>
  <c r="AF121" i="2"/>
  <c r="AD122" i="2"/>
  <c r="AE122" i="2"/>
  <c r="AF122" i="2"/>
  <c r="AD123" i="2"/>
  <c r="AE123" i="2"/>
  <c r="AF123" i="2"/>
  <c r="AD124" i="2"/>
  <c r="AE124" i="2"/>
  <c r="AF124" i="2"/>
  <c r="AD125" i="2"/>
  <c r="AE125" i="2"/>
  <c r="AF125" i="2"/>
  <c r="AD126" i="2"/>
  <c r="AE126" i="2"/>
  <c r="AF126" i="2"/>
  <c r="AD127" i="2"/>
  <c r="AE127" i="2"/>
  <c r="AF127" i="2"/>
  <c r="AD128" i="2"/>
  <c r="AE128" i="2"/>
  <c r="AF128" i="2"/>
  <c r="AD129" i="2"/>
  <c r="AE129" i="2"/>
  <c r="AF129" i="2"/>
  <c r="AD130" i="2"/>
  <c r="AE130" i="2"/>
  <c r="AF130" i="2"/>
  <c r="AD131" i="2"/>
  <c r="AE131" i="2"/>
  <c r="AF131" i="2"/>
  <c r="AD132" i="2"/>
  <c r="AE132" i="2"/>
  <c r="AF132" i="2"/>
  <c r="AD133" i="2"/>
  <c r="AE133" i="2"/>
  <c r="AF133" i="2"/>
  <c r="AD134" i="2"/>
  <c r="AE134" i="2"/>
  <c r="AF134" i="2"/>
  <c r="AD135" i="2"/>
  <c r="AE135" i="2"/>
  <c r="AF135" i="2"/>
  <c r="AD136" i="2"/>
  <c r="AE136" i="2"/>
  <c r="AF136" i="2"/>
  <c r="AD137" i="2"/>
  <c r="AE137" i="2"/>
  <c r="AF137" i="2"/>
  <c r="AD138" i="2"/>
  <c r="AE138" i="2"/>
  <c r="AF138" i="2"/>
  <c r="AD139" i="2"/>
  <c r="AE139" i="2"/>
  <c r="AF139" i="2"/>
  <c r="AD140" i="2"/>
  <c r="AE140" i="2"/>
  <c r="AF140" i="2"/>
  <c r="AD141" i="2"/>
  <c r="AE141" i="2"/>
  <c r="AF141" i="2"/>
  <c r="AD142" i="2"/>
  <c r="AE142" i="2"/>
  <c r="AF142" i="2"/>
  <c r="AD143" i="2"/>
  <c r="AE143" i="2"/>
  <c r="AF143" i="2"/>
  <c r="AD144" i="2"/>
  <c r="AE144" i="2"/>
  <c r="AF144" i="2"/>
  <c r="AD145" i="2"/>
  <c r="AE145" i="2"/>
  <c r="AF145" i="2"/>
  <c r="AD146" i="2"/>
  <c r="AE146" i="2"/>
  <c r="AF146" i="2"/>
  <c r="AD147" i="2"/>
  <c r="AE147" i="2"/>
  <c r="AF147" i="2"/>
  <c r="AD148" i="2"/>
  <c r="AE148" i="2"/>
  <c r="AF148" i="2"/>
  <c r="AD149" i="2"/>
  <c r="AE149" i="2"/>
  <c r="AF149" i="2"/>
  <c r="AD150" i="2"/>
  <c r="AE150" i="2"/>
  <c r="AF150" i="2"/>
  <c r="AD151" i="2"/>
  <c r="AE151" i="2"/>
  <c r="AF151" i="2"/>
  <c r="AD152" i="2"/>
  <c r="AE152" i="2"/>
  <c r="AF152" i="2"/>
  <c r="AD153" i="2"/>
  <c r="AE153" i="2"/>
  <c r="AF153" i="2"/>
  <c r="AD154" i="2"/>
  <c r="AE154" i="2"/>
  <c r="AF154" i="2"/>
  <c r="AD155" i="2"/>
  <c r="AE155" i="2"/>
  <c r="AF155" i="2"/>
  <c r="AD156" i="2"/>
  <c r="AE156" i="2"/>
  <c r="AF156" i="2"/>
  <c r="AD157" i="2"/>
  <c r="AE157" i="2"/>
  <c r="AF157" i="2"/>
  <c r="AD158" i="2"/>
  <c r="AE158" i="2"/>
  <c r="AF158" i="2"/>
  <c r="AD159" i="2"/>
  <c r="AE159" i="2"/>
  <c r="AF159" i="2"/>
  <c r="AD160" i="2"/>
  <c r="AE160" i="2"/>
  <c r="AF160" i="2"/>
  <c r="AD161" i="2"/>
  <c r="AE161" i="2"/>
  <c r="AF161" i="2"/>
  <c r="AD162" i="2"/>
  <c r="AE162" i="2"/>
  <c r="AF162" i="2"/>
  <c r="AD163" i="2"/>
  <c r="AE163" i="2"/>
  <c r="AF163" i="2"/>
  <c r="AD164" i="2"/>
  <c r="AE164" i="2"/>
  <c r="AF164" i="2"/>
  <c r="AD165" i="2"/>
  <c r="AE165" i="2"/>
  <c r="AF165" i="2"/>
  <c r="AD166" i="2"/>
  <c r="AE166" i="2"/>
  <c r="AF166" i="2"/>
  <c r="AD167" i="2"/>
  <c r="AE167" i="2"/>
  <c r="AF167" i="2"/>
  <c r="AD168" i="2"/>
  <c r="AE168" i="2"/>
  <c r="AF168" i="2"/>
  <c r="AD169" i="2"/>
  <c r="AE169" i="2"/>
  <c r="AF169" i="2"/>
  <c r="AD170" i="2"/>
  <c r="AE170" i="2"/>
  <c r="AF170" i="2"/>
  <c r="V14" i="2"/>
  <c r="V13" i="2"/>
  <c r="T13" i="2"/>
  <c r="V12" i="2"/>
  <c r="V11" i="2"/>
  <c r="V10" i="2"/>
  <c r="V9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22" i="2"/>
  <c r="N23" i="2"/>
  <c r="P23" i="2"/>
  <c r="N24" i="2"/>
  <c r="P24" i="2"/>
  <c r="N25" i="2"/>
  <c r="P25" i="2"/>
  <c r="N26" i="2"/>
  <c r="P26" i="2"/>
  <c r="N27" i="2"/>
  <c r="P27" i="2"/>
  <c r="N28" i="2"/>
  <c r="P28" i="2"/>
  <c r="N29" i="2"/>
  <c r="P29" i="2"/>
  <c r="N30" i="2"/>
  <c r="P30" i="2"/>
  <c r="N31" i="2"/>
  <c r="P31" i="2"/>
  <c r="N32" i="2"/>
  <c r="P32" i="2"/>
  <c r="N33" i="2"/>
  <c r="P33" i="2"/>
  <c r="N34" i="2"/>
  <c r="P34" i="2"/>
  <c r="N35" i="2"/>
  <c r="P35" i="2"/>
  <c r="N36" i="2"/>
  <c r="P36" i="2"/>
  <c r="N37" i="2"/>
  <c r="P37" i="2"/>
  <c r="N38" i="2"/>
  <c r="P38" i="2"/>
  <c r="N39" i="2"/>
  <c r="P39" i="2"/>
  <c r="N40" i="2"/>
  <c r="P40" i="2"/>
  <c r="N41" i="2"/>
  <c r="P41" i="2"/>
  <c r="N42" i="2"/>
  <c r="P42" i="2"/>
  <c r="N43" i="2"/>
  <c r="P43" i="2"/>
  <c r="N44" i="2"/>
  <c r="P44" i="2"/>
  <c r="N45" i="2"/>
  <c r="P45" i="2"/>
  <c r="N46" i="2"/>
  <c r="P46" i="2"/>
  <c r="N47" i="2"/>
  <c r="P47" i="2"/>
  <c r="N48" i="2"/>
  <c r="P48" i="2"/>
  <c r="N49" i="2"/>
  <c r="P49" i="2"/>
  <c r="N50" i="2"/>
  <c r="P50" i="2"/>
  <c r="N51" i="2"/>
  <c r="P51" i="2"/>
  <c r="N52" i="2"/>
  <c r="P52" i="2"/>
  <c r="N53" i="2"/>
  <c r="P53" i="2"/>
  <c r="N54" i="2"/>
  <c r="P54" i="2"/>
  <c r="N55" i="2"/>
  <c r="P55" i="2"/>
  <c r="N56" i="2"/>
  <c r="P56" i="2"/>
  <c r="N57" i="2"/>
  <c r="P57" i="2"/>
  <c r="N58" i="2"/>
  <c r="P58" i="2"/>
  <c r="N59" i="2"/>
  <c r="P59" i="2"/>
  <c r="N60" i="2"/>
  <c r="P60" i="2"/>
  <c r="N61" i="2"/>
  <c r="P61" i="2"/>
  <c r="N62" i="2"/>
  <c r="P62" i="2"/>
  <c r="N63" i="2"/>
  <c r="P63" i="2"/>
  <c r="N64" i="2"/>
  <c r="P64" i="2"/>
  <c r="N65" i="2"/>
  <c r="P65" i="2"/>
  <c r="N66" i="2"/>
  <c r="P66" i="2"/>
  <c r="N67" i="2"/>
  <c r="P67" i="2"/>
  <c r="N68" i="2"/>
  <c r="P68" i="2"/>
  <c r="N69" i="2"/>
  <c r="P69" i="2"/>
  <c r="N70" i="2"/>
  <c r="P70" i="2"/>
  <c r="N71" i="2"/>
  <c r="P71" i="2"/>
  <c r="N72" i="2"/>
  <c r="P72" i="2"/>
  <c r="N73" i="2"/>
  <c r="P73" i="2"/>
  <c r="N74" i="2"/>
  <c r="P74" i="2"/>
  <c r="N75" i="2"/>
  <c r="P75" i="2"/>
  <c r="N76" i="2"/>
  <c r="P76" i="2"/>
  <c r="N77" i="2"/>
  <c r="P77" i="2"/>
  <c r="N78" i="2"/>
  <c r="P78" i="2"/>
  <c r="N79" i="2"/>
  <c r="P79" i="2"/>
  <c r="N80" i="2"/>
  <c r="P80" i="2"/>
  <c r="N81" i="2"/>
  <c r="P81" i="2"/>
  <c r="N82" i="2"/>
  <c r="P82" i="2"/>
  <c r="N83" i="2"/>
  <c r="P83" i="2"/>
  <c r="N84" i="2"/>
  <c r="P84" i="2"/>
  <c r="N85" i="2"/>
  <c r="P85" i="2"/>
  <c r="N86" i="2"/>
  <c r="P86" i="2"/>
  <c r="N87" i="2"/>
  <c r="P87" i="2"/>
  <c r="N88" i="2"/>
  <c r="P88" i="2"/>
  <c r="N89" i="2"/>
  <c r="P89" i="2"/>
  <c r="N90" i="2"/>
  <c r="P90" i="2"/>
  <c r="N91" i="2"/>
  <c r="P91" i="2"/>
  <c r="N92" i="2"/>
  <c r="P92" i="2"/>
  <c r="N93" i="2"/>
  <c r="P93" i="2"/>
  <c r="N94" i="2"/>
  <c r="P94" i="2"/>
  <c r="N95" i="2"/>
  <c r="P95" i="2"/>
  <c r="N96" i="2"/>
  <c r="P96" i="2"/>
  <c r="N97" i="2"/>
  <c r="P97" i="2"/>
  <c r="N98" i="2"/>
  <c r="P98" i="2"/>
  <c r="N99" i="2"/>
  <c r="P99" i="2"/>
  <c r="N100" i="2"/>
  <c r="P100" i="2"/>
  <c r="N101" i="2"/>
  <c r="P101" i="2"/>
  <c r="N102" i="2"/>
  <c r="P102" i="2"/>
  <c r="N103" i="2"/>
  <c r="P103" i="2"/>
  <c r="N104" i="2"/>
  <c r="P104" i="2"/>
  <c r="N105" i="2"/>
  <c r="P105" i="2"/>
  <c r="N106" i="2"/>
  <c r="P106" i="2"/>
  <c r="N107" i="2"/>
  <c r="P107" i="2"/>
  <c r="N108" i="2"/>
  <c r="P108" i="2"/>
  <c r="N109" i="2"/>
  <c r="P109" i="2"/>
  <c r="N110" i="2"/>
  <c r="P110" i="2"/>
  <c r="N111" i="2"/>
  <c r="P111" i="2"/>
  <c r="N112" i="2"/>
  <c r="P112" i="2"/>
  <c r="N113" i="2"/>
  <c r="P113" i="2"/>
  <c r="N114" i="2"/>
  <c r="P114" i="2"/>
  <c r="N115" i="2"/>
  <c r="P115" i="2"/>
  <c r="N116" i="2"/>
  <c r="P116" i="2"/>
  <c r="N117" i="2"/>
  <c r="P117" i="2"/>
  <c r="N118" i="2"/>
  <c r="P118" i="2"/>
  <c r="N119" i="2"/>
  <c r="P119" i="2"/>
  <c r="N120" i="2"/>
  <c r="P120" i="2"/>
  <c r="N121" i="2"/>
  <c r="P121" i="2"/>
  <c r="N122" i="2"/>
  <c r="P122" i="2"/>
  <c r="N123" i="2"/>
  <c r="P123" i="2"/>
  <c r="N124" i="2"/>
  <c r="P124" i="2"/>
  <c r="N125" i="2"/>
  <c r="P125" i="2"/>
  <c r="N126" i="2"/>
  <c r="P126" i="2"/>
  <c r="N127" i="2"/>
  <c r="P127" i="2"/>
  <c r="N128" i="2"/>
  <c r="P128" i="2"/>
  <c r="N129" i="2"/>
  <c r="P129" i="2"/>
  <c r="N130" i="2"/>
  <c r="P130" i="2"/>
  <c r="N131" i="2"/>
  <c r="P131" i="2"/>
  <c r="N132" i="2"/>
  <c r="P132" i="2"/>
  <c r="N133" i="2"/>
  <c r="P133" i="2"/>
  <c r="N134" i="2"/>
  <c r="P134" i="2"/>
  <c r="N135" i="2"/>
  <c r="P135" i="2"/>
  <c r="N136" i="2"/>
  <c r="P136" i="2"/>
  <c r="N137" i="2"/>
  <c r="P137" i="2"/>
  <c r="N138" i="2"/>
  <c r="P138" i="2"/>
  <c r="N139" i="2"/>
  <c r="P139" i="2"/>
  <c r="N140" i="2"/>
  <c r="P140" i="2"/>
  <c r="N141" i="2"/>
  <c r="P141" i="2"/>
  <c r="N142" i="2"/>
  <c r="P142" i="2"/>
  <c r="N143" i="2"/>
  <c r="P143" i="2"/>
  <c r="N144" i="2"/>
  <c r="P144" i="2"/>
  <c r="N145" i="2"/>
  <c r="P145" i="2"/>
  <c r="N146" i="2"/>
  <c r="P146" i="2"/>
  <c r="N147" i="2"/>
  <c r="P147" i="2"/>
  <c r="N148" i="2"/>
  <c r="P148" i="2"/>
  <c r="N149" i="2"/>
  <c r="P149" i="2"/>
  <c r="N150" i="2"/>
  <c r="P150" i="2"/>
  <c r="N151" i="2"/>
  <c r="P151" i="2"/>
  <c r="N152" i="2"/>
  <c r="P152" i="2"/>
  <c r="N153" i="2"/>
  <c r="P153" i="2"/>
  <c r="N154" i="2"/>
  <c r="P154" i="2"/>
  <c r="N155" i="2"/>
  <c r="P155" i="2"/>
  <c r="N156" i="2"/>
  <c r="P156" i="2"/>
  <c r="N157" i="2"/>
  <c r="P157" i="2"/>
  <c r="N158" i="2"/>
  <c r="P158" i="2"/>
  <c r="N159" i="2"/>
  <c r="P159" i="2"/>
  <c r="N160" i="2"/>
  <c r="P160" i="2"/>
  <c r="N161" i="2"/>
  <c r="P161" i="2"/>
  <c r="N162" i="2"/>
  <c r="P162" i="2"/>
  <c r="N163" i="2"/>
  <c r="P163" i="2"/>
  <c r="N164" i="2"/>
  <c r="P164" i="2"/>
  <c r="N165" i="2"/>
  <c r="P165" i="2"/>
  <c r="N166" i="2"/>
  <c r="P166" i="2"/>
  <c r="N167" i="2"/>
  <c r="P167" i="2"/>
  <c r="N168" i="2"/>
  <c r="P168" i="2"/>
  <c r="N169" i="2"/>
  <c r="P169" i="2"/>
  <c r="N170" i="2"/>
  <c r="P170" i="2"/>
  <c r="N171" i="2"/>
  <c r="P171" i="2"/>
  <c r="N22" i="2"/>
  <c r="P22" i="2"/>
  <c r="L116" i="2"/>
  <c r="L79" i="2"/>
  <c r="L143" i="2"/>
  <c r="L56" i="2"/>
  <c r="L120" i="2"/>
  <c r="L37" i="2"/>
  <c r="L101" i="2"/>
  <c r="L165" i="2"/>
  <c r="L82" i="2"/>
  <c r="L146" i="2"/>
  <c r="L34" i="2"/>
  <c r="L100" i="2"/>
  <c r="L134" i="2"/>
  <c r="L135" i="2"/>
  <c r="L83" i="2"/>
  <c r="L147" i="2"/>
  <c r="L60" i="2"/>
  <c r="L124" i="2"/>
  <c r="L41" i="2"/>
  <c r="L105" i="2"/>
  <c r="L169" i="2"/>
  <c r="L86" i="2"/>
  <c r="L150" i="2"/>
  <c r="L151" i="2"/>
  <c r="L45" i="2"/>
  <c r="L26" i="2"/>
  <c r="L154" i="2"/>
  <c r="L132" i="2"/>
  <c r="L30" i="2"/>
  <c r="L31" i="2"/>
  <c r="L117" i="2"/>
  <c r="L123" i="2"/>
  <c r="L138" i="2"/>
  <c r="L87" i="2"/>
  <c r="L64" i="2"/>
  <c r="L128" i="2"/>
  <c r="L109" i="2"/>
  <c r="L90" i="2"/>
  <c r="L68" i="2"/>
  <c r="L113" i="2"/>
  <c r="L94" i="2"/>
  <c r="L158" i="2"/>
  <c r="L95" i="2"/>
  <c r="L159" i="2"/>
  <c r="L53" i="2"/>
  <c r="L98" i="2"/>
  <c r="L162" i="2"/>
  <c r="L164" i="2"/>
  <c r="L62" i="2"/>
  <c r="L67" i="2"/>
  <c r="L153" i="2"/>
  <c r="L71" i="2"/>
  <c r="L48" i="2"/>
  <c r="L29" i="2"/>
  <c r="L157" i="2"/>
  <c r="L33" i="2"/>
  <c r="L27" i="2"/>
  <c r="L91" i="2"/>
  <c r="L155" i="2"/>
  <c r="L49" i="2"/>
  <c r="L136" i="2"/>
  <c r="L145" i="2"/>
  <c r="L25" i="2"/>
  <c r="L112" i="2"/>
  <c r="L72" i="2"/>
  <c r="L59" i="2"/>
  <c r="L126" i="2"/>
  <c r="L35" i="2"/>
  <c r="L99" i="2"/>
  <c r="L163" i="2"/>
  <c r="L76" i="2"/>
  <c r="L140" i="2"/>
  <c r="L57" i="2"/>
  <c r="L121" i="2"/>
  <c r="L38" i="2"/>
  <c r="L102" i="2"/>
  <c r="L166" i="2"/>
  <c r="L122" i="2"/>
  <c r="L74" i="2"/>
  <c r="L39" i="2"/>
  <c r="L103" i="2"/>
  <c r="L167" i="2"/>
  <c r="L80" i="2"/>
  <c r="L144" i="2"/>
  <c r="L61" i="2"/>
  <c r="L125" i="2"/>
  <c r="L42" i="2"/>
  <c r="L106" i="2"/>
  <c r="L170" i="2"/>
  <c r="L43" i="2"/>
  <c r="L107" i="2"/>
  <c r="L171" i="2"/>
  <c r="L84" i="2"/>
  <c r="L148" i="2"/>
  <c r="L65" i="2"/>
  <c r="L129" i="2"/>
  <c r="L46" i="2"/>
  <c r="L110" i="2"/>
  <c r="L23" i="2"/>
  <c r="L47" i="2"/>
  <c r="L24" i="2"/>
  <c r="L88" i="2"/>
  <c r="L152" i="2"/>
  <c r="L133" i="2"/>
  <c r="L50" i="2"/>
  <c r="L115" i="2"/>
  <c r="L73" i="2"/>
  <c r="L118" i="2"/>
  <c r="L119" i="2"/>
  <c r="L77" i="2"/>
  <c r="L70" i="2"/>
  <c r="L139" i="2"/>
  <c r="L111" i="2"/>
  <c r="L69" i="2"/>
  <c r="L114" i="2"/>
  <c r="L92" i="2"/>
  <c r="L137" i="2"/>
  <c r="L55" i="2"/>
  <c r="L32" i="2"/>
  <c r="L160" i="2"/>
  <c r="L58" i="2"/>
  <c r="L93" i="2"/>
  <c r="L142" i="2"/>
  <c r="L51" i="2"/>
  <c r="L28" i="2"/>
  <c r="L156" i="2"/>
  <c r="L54" i="2"/>
  <c r="L96" i="2"/>
  <c r="L81" i="2"/>
  <c r="L89" i="2"/>
  <c r="L75" i="2"/>
  <c r="L52" i="2"/>
  <c r="L78" i="2"/>
  <c r="L141" i="2"/>
  <c r="L36" i="2"/>
  <c r="L108" i="2"/>
  <c r="L97" i="2"/>
  <c r="L63" i="2"/>
  <c r="L127" i="2"/>
  <c r="L40" i="2"/>
  <c r="L104" i="2"/>
  <c r="L168" i="2"/>
  <c r="L85" i="2"/>
  <c r="L149" i="2"/>
  <c r="L66" i="2"/>
  <c r="L130" i="2"/>
  <c r="L44" i="2"/>
  <c r="L161" i="2"/>
  <c r="L131" i="2"/>
  <c r="W15" i="2" l="1"/>
  <c r="O170" i="2"/>
  <c r="O166" i="2"/>
  <c r="O162" i="2"/>
  <c r="O158" i="2"/>
  <c r="O154" i="2"/>
  <c r="O150" i="2"/>
  <c r="O146" i="2"/>
  <c r="O142" i="2"/>
  <c r="O138" i="2"/>
  <c r="O134" i="2"/>
  <c r="O130" i="2"/>
  <c r="O126" i="2"/>
  <c r="O122" i="2"/>
  <c r="O118" i="2"/>
  <c r="O114" i="2"/>
  <c r="O110" i="2"/>
  <c r="O106" i="2"/>
  <c r="O102" i="2"/>
  <c r="O98" i="2"/>
  <c r="O94" i="2"/>
  <c r="O90" i="2"/>
  <c r="O86" i="2"/>
  <c r="O82" i="2"/>
  <c r="O78" i="2"/>
  <c r="O74" i="2"/>
  <c r="O70" i="2"/>
  <c r="O66" i="2"/>
  <c r="O62" i="2"/>
  <c r="O58" i="2"/>
  <c r="O54" i="2"/>
  <c r="O50" i="2"/>
  <c r="O46" i="2"/>
  <c r="O42" i="2"/>
  <c r="O38" i="2"/>
  <c r="O34" i="2"/>
  <c r="O30" i="2"/>
  <c r="O26" i="2"/>
  <c r="O169" i="2"/>
  <c r="O165" i="2"/>
  <c r="O161" i="2"/>
  <c r="O157" i="2"/>
  <c r="O153" i="2"/>
  <c r="O149" i="2"/>
  <c r="O145" i="2"/>
  <c r="O141" i="2"/>
  <c r="O137" i="2"/>
  <c r="O133" i="2"/>
  <c r="O129" i="2"/>
  <c r="O125" i="2"/>
  <c r="O121" i="2"/>
  <c r="O117" i="2"/>
  <c r="O113" i="2"/>
  <c r="O109" i="2"/>
  <c r="O105" i="2"/>
  <c r="O101" i="2"/>
  <c r="O97" i="2"/>
  <c r="O93" i="2"/>
  <c r="O89" i="2"/>
  <c r="O85" i="2"/>
  <c r="O81" i="2"/>
  <c r="O77" i="2"/>
  <c r="O73" i="2"/>
  <c r="O69" i="2"/>
  <c r="O65" i="2"/>
  <c r="O61" i="2"/>
  <c r="O57" i="2"/>
  <c r="O53" i="2"/>
  <c r="O49" i="2"/>
  <c r="O45" i="2"/>
  <c r="O41" i="2"/>
  <c r="O37" i="2"/>
  <c r="O33" i="2"/>
  <c r="O29" i="2"/>
  <c r="O25" i="2"/>
  <c r="O168" i="2"/>
  <c r="O164" i="2"/>
  <c r="O160" i="2"/>
  <c r="O156" i="2"/>
  <c r="O152" i="2"/>
  <c r="O148" i="2"/>
  <c r="O144" i="2"/>
  <c r="O140" i="2"/>
  <c r="O136" i="2"/>
  <c r="O132" i="2"/>
  <c r="O128" i="2"/>
  <c r="O124" i="2"/>
  <c r="O120" i="2"/>
  <c r="O116" i="2"/>
  <c r="O112" i="2"/>
  <c r="O108" i="2"/>
  <c r="O104" i="2"/>
  <c r="O100" i="2"/>
  <c r="O96" i="2"/>
  <c r="O92" i="2"/>
  <c r="O88" i="2"/>
  <c r="O84" i="2"/>
  <c r="O80" i="2"/>
  <c r="O76" i="2"/>
  <c r="O72" i="2"/>
  <c r="O68" i="2"/>
  <c r="O64" i="2"/>
  <c r="O60" i="2"/>
  <c r="O56" i="2"/>
  <c r="O52" i="2"/>
  <c r="O48" i="2"/>
  <c r="O44" i="2"/>
  <c r="O40" i="2"/>
  <c r="O36" i="2"/>
  <c r="O32" i="2"/>
  <c r="O28" i="2"/>
  <c r="O24" i="2"/>
  <c r="O171" i="2"/>
  <c r="O167" i="2"/>
  <c r="O163" i="2"/>
  <c r="O159" i="2"/>
  <c r="O155" i="2"/>
  <c r="O151" i="2"/>
  <c r="O147" i="2"/>
  <c r="O143" i="2"/>
  <c r="O139" i="2"/>
  <c r="O135" i="2"/>
  <c r="O131" i="2"/>
  <c r="O127" i="2"/>
  <c r="O123" i="2"/>
  <c r="O119" i="2"/>
  <c r="O115" i="2"/>
  <c r="O111" i="2"/>
  <c r="O107" i="2"/>
  <c r="O103" i="2"/>
  <c r="O99" i="2"/>
  <c r="O95" i="2"/>
  <c r="O91" i="2"/>
  <c r="O87" i="2"/>
  <c r="O83" i="2"/>
  <c r="O79" i="2"/>
  <c r="O75" i="2"/>
  <c r="O71" i="2"/>
  <c r="O67" i="2"/>
  <c r="O63" i="2"/>
  <c r="O59" i="2"/>
  <c r="O55" i="2"/>
  <c r="O51" i="2"/>
  <c r="O47" i="2"/>
  <c r="O43" i="2"/>
  <c r="O39" i="2"/>
  <c r="O35" i="2"/>
  <c r="O31" i="2"/>
  <c r="O27" i="2"/>
  <c r="O23" i="2"/>
  <c r="AX50" i="2" l="1"/>
  <c r="AW50" i="2"/>
  <c r="AZ50" i="2" s="1"/>
  <c r="AX49" i="2"/>
  <c r="AW49" i="2"/>
  <c r="AZ49" i="2" s="1"/>
  <c r="AX48" i="2"/>
  <c r="AW48" i="2"/>
  <c r="AZ48" i="2" s="1"/>
  <c r="AX47" i="2"/>
  <c r="AW47" i="2"/>
  <c r="AZ47" i="2" s="1"/>
  <c r="AX46" i="2"/>
  <c r="AW46" i="2"/>
  <c r="AZ46" i="2" s="1"/>
  <c r="AX45" i="2"/>
  <c r="AW45" i="2"/>
  <c r="AZ45" i="2" s="1"/>
  <c r="AX44" i="2"/>
  <c r="AW44" i="2"/>
  <c r="AZ44" i="2" s="1"/>
  <c r="AX43" i="2"/>
  <c r="AW43" i="2"/>
  <c r="AZ43" i="2" s="1"/>
  <c r="AX42" i="2"/>
  <c r="AW42" i="2"/>
  <c r="AZ42" i="2" s="1"/>
  <c r="AX41" i="2"/>
  <c r="AW41" i="2"/>
  <c r="AZ41" i="2" s="1"/>
  <c r="AX40" i="2"/>
  <c r="AW40" i="2"/>
  <c r="AZ40" i="2" s="1"/>
  <c r="AX39" i="2"/>
  <c r="AW39" i="2"/>
  <c r="AZ39" i="2" s="1"/>
  <c r="AX38" i="2"/>
  <c r="AW38" i="2"/>
  <c r="AZ38" i="2" s="1"/>
  <c r="AX37" i="2"/>
  <c r="AW37" i="2"/>
  <c r="AZ37" i="2" s="1"/>
  <c r="AX36" i="2"/>
  <c r="AW36" i="2"/>
  <c r="AZ36" i="2" s="1"/>
  <c r="AX35" i="2"/>
  <c r="AW35" i="2"/>
  <c r="AZ35" i="2" s="1"/>
  <c r="AX34" i="2"/>
  <c r="AW34" i="2"/>
  <c r="AZ34" i="2" s="1"/>
  <c r="AX33" i="2"/>
  <c r="AW33" i="2"/>
  <c r="AZ33" i="2" s="1"/>
  <c r="AX32" i="2"/>
  <c r="AW32" i="2"/>
  <c r="AZ32" i="2" s="1"/>
  <c r="AX31" i="2"/>
  <c r="AW31" i="2"/>
  <c r="AZ31" i="2" s="1"/>
  <c r="AX30" i="2"/>
  <c r="AW30" i="2"/>
  <c r="AZ30" i="2" s="1"/>
  <c r="AX29" i="2"/>
  <c r="AW29" i="2"/>
  <c r="AZ29" i="2" s="1"/>
  <c r="AX28" i="2"/>
  <c r="AW28" i="2"/>
  <c r="AZ28" i="2" s="1"/>
  <c r="AX27" i="2"/>
  <c r="AW27" i="2"/>
  <c r="AZ27" i="2" s="1"/>
  <c r="AX26" i="2"/>
  <c r="AW26" i="2"/>
  <c r="AZ26" i="2" s="1"/>
  <c r="AX25" i="2"/>
  <c r="AW25" i="2"/>
  <c r="AZ25" i="2" s="1"/>
  <c r="AX24" i="2"/>
  <c r="AW24" i="2"/>
  <c r="AZ24" i="2" s="1"/>
  <c r="AX23" i="2"/>
  <c r="AW23" i="2"/>
  <c r="AZ23" i="2" s="1"/>
  <c r="AW22" i="2"/>
  <c r="AX22" i="2"/>
  <c r="K10" i="2"/>
  <c r="AY23" i="2" l="1"/>
  <c r="AY25" i="2"/>
  <c r="AY27" i="2"/>
  <c r="AY29" i="2"/>
  <c r="AY31" i="2"/>
  <c r="AY33" i="2"/>
  <c r="AY35" i="2"/>
  <c r="AY37" i="2"/>
  <c r="AY39" i="2"/>
  <c r="AY41" i="2"/>
  <c r="AY43" i="2"/>
  <c r="AY45" i="2"/>
  <c r="AY47" i="2"/>
  <c r="AY49" i="2"/>
  <c r="AY24" i="2"/>
  <c r="AY26" i="2"/>
  <c r="AY28" i="2"/>
  <c r="AY30" i="2"/>
  <c r="AY32" i="2"/>
  <c r="AY34" i="2"/>
  <c r="AY36" i="2"/>
  <c r="AY38" i="2"/>
  <c r="AY40" i="2"/>
  <c r="AY42" i="2"/>
  <c r="AY44" i="2"/>
  <c r="AY46" i="2"/>
  <c r="AY48" i="2"/>
  <c r="AY50" i="2"/>
  <c r="AZ22" i="2"/>
  <c r="AY22" i="2"/>
  <c r="AT50" i="2"/>
  <c r="AS50" i="2"/>
  <c r="AV50" i="2" s="1"/>
  <c r="AT49" i="2"/>
  <c r="AS49" i="2"/>
  <c r="AV49" i="2" s="1"/>
  <c r="AT48" i="2"/>
  <c r="AS48" i="2"/>
  <c r="AV48" i="2" s="1"/>
  <c r="AT47" i="2"/>
  <c r="AS47" i="2"/>
  <c r="AV47" i="2" s="1"/>
  <c r="AT46" i="2"/>
  <c r="AS46" i="2"/>
  <c r="AV46" i="2" s="1"/>
  <c r="AT45" i="2"/>
  <c r="AS45" i="2"/>
  <c r="AV45" i="2" s="1"/>
  <c r="AT44" i="2"/>
  <c r="AS44" i="2"/>
  <c r="AV44" i="2" s="1"/>
  <c r="AT43" i="2"/>
  <c r="AS43" i="2"/>
  <c r="AV43" i="2" s="1"/>
  <c r="AT42" i="2"/>
  <c r="AS42" i="2"/>
  <c r="AV42" i="2" s="1"/>
  <c r="AT41" i="2"/>
  <c r="AS41" i="2"/>
  <c r="AV41" i="2" s="1"/>
  <c r="AT40" i="2"/>
  <c r="AS40" i="2"/>
  <c r="AV40" i="2" s="1"/>
  <c r="AT39" i="2"/>
  <c r="AS39" i="2"/>
  <c r="AV39" i="2" s="1"/>
  <c r="AT38" i="2"/>
  <c r="AS38" i="2"/>
  <c r="AV38" i="2" s="1"/>
  <c r="AT37" i="2"/>
  <c r="AS37" i="2"/>
  <c r="AV37" i="2" s="1"/>
  <c r="AT36" i="2"/>
  <c r="AS36" i="2"/>
  <c r="AV36" i="2" s="1"/>
  <c r="AT35" i="2"/>
  <c r="AS35" i="2"/>
  <c r="AV35" i="2" s="1"/>
  <c r="AT34" i="2"/>
  <c r="AS34" i="2"/>
  <c r="AV34" i="2" s="1"/>
  <c r="AT33" i="2"/>
  <c r="AS33" i="2"/>
  <c r="AV33" i="2" s="1"/>
  <c r="AT32" i="2"/>
  <c r="AS32" i="2"/>
  <c r="AV32" i="2" s="1"/>
  <c r="AT31" i="2"/>
  <c r="AS31" i="2"/>
  <c r="AV31" i="2" s="1"/>
  <c r="AT30" i="2"/>
  <c r="AS30" i="2"/>
  <c r="AV30" i="2" s="1"/>
  <c r="AT29" i="2"/>
  <c r="AS29" i="2"/>
  <c r="AV29" i="2" s="1"/>
  <c r="AT28" i="2"/>
  <c r="AS28" i="2"/>
  <c r="AV28" i="2" s="1"/>
  <c r="AT27" i="2"/>
  <c r="AS27" i="2"/>
  <c r="AV27" i="2" s="1"/>
  <c r="AT26" i="2"/>
  <c r="AS26" i="2"/>
  <c r="AV26" i="2" s="1"/>
  <c r="AT25" i="2"/>
  <c r="AS25" i="2"/>
  <c r="AV25" i="2" s="1"/>
  <c r="AT24" i="2"/>
  <c r="AS24" i="2"/>
  <c r="AV24" i="2" s="1"/>
  <c r="AT23" i="2"/>
  <c r="AS23" i="2"/>
  <c r="AV23" i="2" s="1"/>
  <c r="AS22" i="2"/>
  <c r="AT22" i="2"/>
  <c r="AU26" i="2" l="1"/>
  <c r="AU30" i="2"/>
  <c r="AU33" i="2"/>
  <c r="AU37" i="2"/>
  <c r="AU39" i="2"/>
  <c r="AU42" i="2"/>
  <c r="AU44" i="2"/>
  <c r="AU50" i="2"/>
  <c r="AU23" i="2"/>
  <c r="AU24" i="2"/>
  <c r="AU25" i="2"/>
  <c r="AU27" i="2"/>
  <c r="AU28" i="2"/>
  <c r="AU29" i="2"/>
  <c r="AU31" i="2"/>
  <c r="AU32" i="2"/>
  <c r="AU34" i="2"/>
  <c r="AU35" i="2"/>
  <c r="AU36" i="2"/>
  <c r="AU38" i="2"/>
  <c r="AU40" i="2"/>
  <c r="AU41" i="2"/>
  <c r="AU43" i="2"/>
  <c r="AU45" i="2"/>
  <c r="AU46" i="2"/>
  <c r="AU47" i="2"/>
  <c r="AU48" i="2"/>
  <c r="AU49" i="2"/>
  <c r="AV22" i="2"/>
  <c r="AU22" i="2"/>
  <c r="AR50" i="2" l="1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 l="1"/>
  <c r="AQ50" i="2" l="1"/>
  <c r="AP50" i="2"/>
  <c r="AO50" i="2"/>
  <c r="AN50" i="2"/>
  <c r="AM50" i="2"/>
  <c r="AL50" i="2"/>
  <c r="AK50" i="2"/>
  <c r="AJ50" i="2"/>
  <c r="AI50" i="2"/>
  <c r="AH50" i="2"/>
  <c r="AQ49" i="2"/>
  <c r="AP49" i="2"/>
  <c r="AO49" i="2"/>
  <c r="AN49" i="2"/>
  <c r="AM49" i="2"/>
  <c r="AL49" i="2"/>
  <c r="AK49" i="2"/>
  <c r="AJ49" i="2"/>
  <c r="AI49" i="2"/>
  <c r="AH49" i="2"/>
  <c r="AQ48" i="2"/>
  <c r="AP48" i="2"/>
  <c r="AO48" i="2"/>
  <c r="AN48" i="2"/>
  <c r="AM48" i="2"/>
  <c r="AL48" i="2"/>
  <c r="AK48" i="2"/>
  <c r="AJ48" i="2"/>
  <c r="AI48" i="2"/>
  <c r="AH48" i="2"/>
  <c r="AQ47" i="2"/>
  <c r="AP47" i="2"/>
  <c r="AO47" i="2"/>
  <c r="AN47" i="2"/>
  <c r="AM47" i="2"/>
  <c r="AL47" i="2"/>
  <c r="AK47" i="2"/>
  <c r="AJ47" i="2"/>
  <c r="AI47" i="2"/>
  <c r="AH47" i="2"/>
  <c r="AQ46" i="2"/>
  <c r="AP46" i="2"/>
  <c r="AO46" i="2"/>
  <c r="AN46" i="2"/>
  <c r="AM46" i="2"/>
  <c r="AL46" i="2"/>
  <c r="AK46" i="2"/>
  <c r="AJ46" i="2"/>
  <c r="AI46" i="2"/>
  <c r="AH46" i="2"/>
  <c r="AQ45" i="2"/>
  <c r="AP45" i="2"/>
  <c r="AO45" i="2"/>
  <c r="AN45" i="2"/>
  <c r="AM45" i="2"/>
  <c r="AL45" i="2"/>
  <c r="AK45" i="2"/>
  <c r="AJ45" i="2"/>
  <c r="AI45" i="2"/>
  <c r="AH45" i="2"/>
  <c r="AQ44" i="2"/>
  <c r="AP44" i="2"/>
  <c r="AO44" i="2"/>
  <c r="AN44" i="2"/>
  <c r="AL44" i="2"/>
  <c r="AM44" i="2" s="1"/>
  <c r="AK44" i="2"/>
  <c r="AJ44" i="2"/>
  <c r="AI44" i="2"/>
  <c r="AH44" i="2"/>
  <c r="AQ43" i="2"/>
  <c r="AP43" i="2"/>
  <c r="AO43" i="2"/>
  <c r="AN43" i="2"/>
  <c r="AL43" i="2"/>
  <c r="AM43" i="2" s="1"/>
  <c r="AK43" i="2"/>
  <c r="AJ43" i="2"/>
  <c r="AI43" i="2"/>
  <c r="AH43" i="2"/>
  <c r="AQ42" i="2"/>
  <c r="AP42" i="2"/>
  <c r="AO42" i="2"/>
  <c r="AN42" i="2"/>
  <c r="AL42" i="2"/>
  <c r="AM42" i="2" s="1"/>
  <c r="AK42" i="2"/>
  <c r="AJ42" i="2"/>
  <c r="AI42" i="2"/>
  <c r="AH42" i="2"/>
  <c r="AQ41" i="2"/>
  <c r="AP41" i="2"/>
  <c r="AO41" i="2"/>
  <c r="AN41" i="2"/>
  <c r="AL41" i="2"/>
  <c r="AM41" i="2" s="1"/>
  <c r="AK41" i="2"/>
  <c r="AJ41" i="2"/>
  <c r="AI41" i="2"/>
  <c r="AH41" i="2"/>
  <c r="AQ40" i="2"/>
  <c r="AP40" i="2"/>
  <c r="AO40" i="2"/>
  <c r="AN40" i="2"/>
  <c r="AL40" i="2"/>
  <c r="AM40" i="2" s="1"/>
  <c r="AK40" i="2"/>
  <c r="AJ40" i="2"/>
  <c r="AI40" i="2"/>
  <c r="AH40" i="2"/>
  <c r="AQ39" i="2"/>
  <c r="AP39" i="2"/>
  <c r="AO39" i="2"/>
  <c r="AN39" i="2"/>
  <c r="AL39" i="2"/>
  <c r="AM39" i="2" s="1"/>
  <c r="AK39" i="2"/>
  <c r="AJ39" i="2"/>
  <c r="AI39" i="2"/>
  <c r="AH39" i="2"/>
  <c r="AQ38" i="2"/>
  <c r="AP38" i="2"/>
  <c r="AO38" i="2"/>
  <c r="AN38" i="2"/>
  <c r="AL38" i="2"/>
  <c r="AM38" i="2" s="1"/>
  <c r="AK38" i="2"/>
  <c r="AJ38" i="2"/>
  <c r="AI38" i="2"/>
  <c r="AH38" i="2"/>
  <c r="AQ37" i="2"/>
  <c r="AP37" i="2"/>
  <c r="AO37" i="2"/>
  <c r="AN37" i="2"/>
  <c r="AL37" i="2"/>
  <c r="AM37" i="2" s="1"/>
  <c r="AK37" i="2"/>
  <c r="AJ37" i="2"/>
  <c r="AI37" i="2"/>
  <c r="AH37" i="2"/>
  <c r="AQ36" i="2"/>
  <c r="AP36" i="2"/>
  <c r="AO36" i="2"/>
  <c r="AN36" i="2"/>
  <c r="AL36" i="2"/>
  <c r="AM36" i="2" s="1"/>
  <c r="AK36" i="2"/>
  <c r="AJ36" i="2"/>
  <c r="AI36" i="2"/>
  <c r="AH36" i="2"/>
  <c r="AQ35" i="2"/>
  <c r="AP35" i="2"/>
  <c r="AO35" i="2"/>
  <c r="AN35" i="2"/>
  <c r="AL35" i="2"/>
  <c r="AM35" i="2" s="1"/>
  <c r="AK35" i="2"/>
  <c r="AJ35" i="2"/>
  <c r="AI35" i="2"/>
  <c r="AH35" i="2"/>
  <c r="AQ34" i="2"/>
  <c r="AP34" i="2"/>
  <c r="AO34" i="2"/>
  <c r="AN34" i="2"/>
  <c r="AL34" i="2"/>
  <c r="AM34" i="2" s="1"/>
  <c r="AK34" i="2"/>
  <c r="AJ34" i="2"/>
  <c r="AI34" i="2"/>
  <c r="AH34" i="2"/>
  <c r="AQ33" i="2"/>
  <c r="AP33" i="2"/>
  <c r="AO33" i="2"/>
  <c r="AN33" i="2"/>
  <c r="AL33" i="2"/>
  <c r="AM33" i="2" s="1"/>
  <c r="AK33" i="2"/>
  <c r="AJ33" i="2"/>
  <c r="AI33" i="2"/>
  <c r="AH33" i="2"/>
  <c r="AQ32" i="2"/>
  <c r="AP32" i="2"/>
  <c r="AO32" i="2"/>
  <c r="AN32" i="2"/>
  <c r="AL32" i="2"/>
  <c r="AM32" i="2" s="1"/>
  <c r="AK32" i="2"/>
  <c r="AJ32" i="2"/>
  <c r="AI32" i="2"/>
  <c r="AH32" i="2"/>
  <c r="AQ31" i="2"/>
  <c r="AP31" i="2"/>
  <c r="AO31" i="2"/>
  <c r="AN31" i="2"/>
  <c r="AL31" i="2"/>
  <c r="AM31" i="2" s="1"/>
  <c r="AK31" i="2"/>
  <c r="AJ31" i="2"/>
  <c r="AI31" i="2"/>
  <c r="AH31" i="2"/>
  <c r="AQ30" i="2"/>
  <c r="AP30" i="2"/>
  <c r="AO30" i="2"/>
  <c r="AN30" i="2"/>
  <c r="AL30" i="2"/>
  <c r="AM30" i="2" s="1"/>
  <c r="AK30" i="2"/>
  <c r="AJ30" i="2"/>
  <c r="AI30" i="2"/>
  <c r="AH30" i="2"/>
  <c r="AQ29" i="2"/>
  <c r="AP29" i="2"/>
  <c r="AO29" i="2"/>
  <c r="AN29" i="2"/>
  <c r="AL29" i="2"/>
  <c r="AM29" i="2" s="1"/>
  <c r="AK29" i="2"/>
  <c r="AJ29" i="2"/>
  <c r="AI29" i="2"/>
  <c r="AH29" i="2"/>
  <c r="AQ28" i="2"/>
  <c r="AP28" i="2"/>
  <c r="AO28" i="2"/>
  <c r="AN28" i="2"/>
  <c r="AM28" i="2"/>
  <c r="AL28" i="2"/>
  <c r="AK28" i="2"/>
  <c r="AJ28" i="2"/>
  <c r="AI28" i="2"/>
  <c r="AH28" i="2"/>
  <c r="AQ27" i="2"/>
  <c r="AP27" i="2"/>
  <c r="AO27" i="2"/>
  <c r="AN27" i="2"/>
  <c r="AL27" i="2"/>
  <c r="AM27" i="2" s="1"/>
  <c r="AK27" i="2"/>
  <c r="AJ27" i="2"/>
  <c r="AI27" i="2"/>
  <c r="AH27" i="2"/>
  <c r="AQ26" i="2"/>
  <c r="AP26" i="2"/>
  <c r="AO26" i="2"/>
  <c r="AN26" i="2"/>
  <c r="AL26" i="2"/>
  <c r="AM26" i="2" s="1"/>
  <c r="AK26" i="2"/>
  <c r="AJ26" i="2"/>
  <c r="AI26" i="2"/>
  <c r="AH26" i="2"/>
  <c r="AQ25" i="2"/>
  <c r="AP25" i="2"/>
  <c r="AO25" i="2"/>
  <c r="AN25" i="2"/>
  <c r="AL25" i="2"/>
  <c r="AM25" i="2" s="1"/>
  <c r="AK25" i="2"/>
  <c r="AJ25" i="2"/>
  <c r="AI25" i="2"/>
  <c r="AH25" i="2"/>
  <c r="AQ24" i="2"/>
  <c r="AP24" i="2"/>
  <c r="AO24" i="2"/>
  <c r="AN24" i="2"/>
  <c r="AL24" i="2"/>
  <c r="AM24" i="2" s="1"/>
  <c r="AK24" i="2"/>
  <c r="AJ24" i="2"/>
  <c r="AI24" i="2"/>
  <c r="AH24" i="2"/>
  <c r="AQ23" i="2"/>
  <c r="AP23" i="2"/>
  <c r="AO23" i="2"/>
  <c r="AN23" i="2"/>
  <c r="AL23" i="2"/>
  <c r="AM23" i="2" s="1"/>
  <c r="AK23" i="2"/>
  <c r="AJ23" i="2"/>
  <c r="AI23" i="2"/>
  <c r="AH23" i="2"/>
  <c r="AQ22" i="2"/>
  <c r="AP22" i="2"/>
  <c r="AO22" i="2"/>
  <c r="AN22" i="2"/>
  <c r="AL22" i="2"/>
  <c r="AM22" i="2" s="1"/>
  <c r="T27" i="2" l="1"/>
  <c r="T31" i="2"/>
  <c r="T33" i="2"/>
  <c r="T37" i="2"/>
  <c r="T41" i="2"/>
  <c r="T43" i="2"/>
  <c r="T47" i="2"/>
  <c r="T49" i="2"/>
  <c r="T25" i="2"/>
  <c r="T29" i="2"/>
  <c r="T35" i="2"/>
  <c r="T39" i="2"/>
  <c r="T45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23" i="2"/>
  <c r="AK22" i="2"/>
  <c r="AJ22" i="2"/>
  <c r="AI22" i="2"/>
  <c r="AH22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T22" i="2" l="1"/>
  <c r="AF50" i="2"/>
  <c r="AE50" i="2"/>
  <c r="AD50" i="2"/>
  <c r="AF49" i="2"/>
  <c r="AE49" i="2"/>
  <c r="AD49" i="2"/>
  <c r="AF48" i="2"/>
  <c r="AE48" i="2"/>
  <c r="AD48" i="2"/>
  <c r="AF47" i="2"/>
  <c r="AE47" i="2"/>
  <c r="AD47" i="2"/>
  <c r="AF46" i="2"/>
  <c r="AE46" i="2"/>
  <c r="AD46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F36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F25" i="2"/>
  <c r="AE25" i="2"/>
  <c r="AD25" i="2"/>
  <c r="AF24" i="2"/>
  <c r="AE24" i="2"/>
  <c r="AD24" i="2"/>
  <c r="AF23" i="2"/>
  <c r="AE23" i="2"/>
  <c r="AD23" i="2"/>
  <c r="AF22" i="2"/>
  <c r="AE22" i="2"/>
  <c r="AD22" i="2"/>
  <c r="W10" i="2" l="1"/>
  <c r="W14" i="2"/>
  <c r="W13" i="2"/>
  <c r="W11" i="2"/>
  <c r="W12" i="2"/>
  <c r="W9" i="2"/>
  <c r="W9" i="3"/>
  <c r="Z16" i="3"/>
  <c r="U3" i="3"/>
  <c r="V10" i="3"/>
  <c r="Z10" i="3"/>
  <c r="Y11" i="3"/>
  <c r="X12" i="3"/>
  <c r="W13" i="3"/>
  <c r="V14" i="3"/>
  <c r="Z14" i="3"/>
  <c r="Y15" i="3"/>
  <c r="X16" i="3"/>
  <c r="U7" i="3"/>
  <c r="U15" i="3"/>
  <c r="W4" i="3"/>
  <c r="Z5" i="3"/>
  <c r="U16" i="3"/>
  <c r="X4" i="3"/>
  <c r="W5" i="3"/>
  <c r="Z6" i="3"/>
  <c r="Y7" i="3"/>
  <c r="X8" i="3"/>
  <c r="U5" i="3"/>
  <c r="U9" i="3"/>
  <c r="U13" i="3"/>
  <c r="V3" i="3"/>
  <c r="Z3" i="3"/>
  <c r="Y4" i="3"/>
  <c r="X5" i="3"/>
  <c r="W6" i="3"/>
  <c r="V7" i="3"/>
  <c r="Z7" i="3"/>
  <c r="Y8" i="3"/>
  <c r="X9" i="3"/>
  <c r="W10" i="3"/>
  <c r="V11" i="3"/>
  <c r="Z11" i="3"/>
  <c r="Y12" i="3"/>
  <c r="X13" i="3"/>
  <c r="W14" i="3"/>
  <c r="V15" i="3"/>
  <c r="Z15" i="3"/>
  <c r="Y16" i="3"/>
  <c r="U11" i="3"/>
  <c r="X3" i="3"/>
  <c r="V5" i="3"/>
  <c r="Y6" i="3"/>
  <c r="X7" i="3"/>
  <c r="W8" i="3"/>
  <c r="V9" i="3"/>
  <c r="Z9" i="3"/>
  <c r="Y10" i="3"/>
  <c r="X11" i="3"/>
  <c r="W12" i="3"/>
  <c r="V13" i="3"/>
  <c r="Z13" i="3"/>
  <c r="Y14" i="3"/>
  <c r="X15" i="3"/>
  <c r="W16" i="3"/>
  <c r="U4" i="3"/>
  <c r="U8" i="3"/>
  <c r="U12" i="3"/>
  <c r="Y3" i="3"/>
  <c r="V6" i="3"/>
  <c r="U6" i="3"/>
  <c r="U10" i="3"/>
  <c r="U14" i="3"/>
  <c r="W3" i="3"/>
  <c r="V4" i="3"/>
  <c r="Z4" i="3"/>
  <c r="Y5" i="3"/>
  <c r="X6" i="3"/>
  <c r="W7" i="3"/>
  <c r="V8" i="3"/>
  <c r="Z8" i="3"/>
  <c r="Y9" i="3"/>
  <c r="X10" i="3"/>
  <c r="W11" i="3"/>
  <c r="V12" i="3"/>
  <c r="Z12" i="3"/>
  <c r="Y13" i="3"/>
  <c r="X14" i="3"/>
  <c r="W15" i="3"/>
  <c r="V16" i="3"/>
  <c r="S9" i="2" l="1"/>
  <c r="T9" i="2" s="1"/>
  <c r="S10" i="2"/>
  <c r="T10" i="2" s="1"/>
  <c r="L22" i="2"/>
  <c r="O22" i="2" l="1"/>
  <c r="X2" i="3"/>
  <c r="X12" i="2" s="1"/>
  <c r="W2" i="3"/>
  <c r="X11" i="2" s="1"/>
  <c r="Z2" i="3"/>
  <c r="X14" i="2" s="1"/>
  <c r="U2" i="3"/>
  <c r="X9" i="2" s="1"/>
  <c r="Y2" i="3"/>
  <c r="X13" i="2" s="1"/>
  <c r="V2" i="3"/>
  <c r="X10" i="2" s="1"/>
  <c r="S12" i="2" l="1"/>
  <c r="T12" i="2" s="1"/>
  <c r="S11" i="2"/>
  <c r="T11" i="2" s="1"/>
  <c r="T14" i="2" l="1"/>
</calcChain>
</file>

<file path=xl/sharedStrings.xml><?xml version="1.0" encoding="utf-8"?>
<sst xmlns="http://schemas.openxmlformats.org/spreadsheetml/2006/main" count="317" uniqueCount="209">
  <si>
    <t>学年</t>
    <rPh sb="0" eb="2">
      <t>ガクネン</t>
    </rPh>
    <phoneticPr fontId="1"/>
  </si>
  <si>
    <t>項　　　目</t>
    <rPh sb="0" eb="1">
      <t>コウ</t>
    </rPh>
    <rPh sb="4" eb="5">
      <t>メ</t>
    </rPh>
    <phoneticPr fontId="1"/>
  </si>
  <si>
    <t>申込数</t>
    <rPh sb="0" eb="2">
      <t>モウシコミ</t>
    </rPh>
    <rPh sb="2" eb="3">
      <t>スウ</t>
    </rPh>
    <phoneticPr fontId="1"/>
  </si>
  <si>
    <t>合　　　　計</t>
    <rPh sb="0" eb="1">
      <t>ゴウ</t>
    </rPh>
    <rPh sb="5" eb="6">
      <t>ケイ</t>
    </rPh>
    <phoneticPr fontId="1"/>
  </si>
  <si>
    <t>参加費</t>
    <rPh sb="0" eb="3">
      <t>サンカヒ</t>
    </rPh>
    <phoneticPr fontId="1"/>
  </si>
  <si>
    <t>E-mail</t>
  </si>
  <si>
    <t>申込No.</t>
    <rPh sb="0" eb="2">
      <t>モウシコミ</t>
    </rPh>
    <phoneticPr fontId="1"/>
  </si>
  <si>
    <t>←『申込No.』欄には何も入力しないでください。</t>
    <rPh sb="2" eb="4">
      <t>モウシコミ</t>
    </rPh>
    <rPh sb="8" eb="9">
      <t>ラン</t>
    </rPh>
    <rPh sb="11" eb="12">
      <t>ナニ</t>
    </rPh>
    <rPh sb="13" eb="15">
      <t>ニュウリョク</t>
    </rPh>
    <phoneticPr fontId="1"/>
  </si>
  <si>
    <t>空</t>
    <rPh sb="0" eb="1">
      <t>ソラ</t>
    </rPh>
    <phoneticPr fontId="9"/>
  </si>
  <si>
    <t>組</t>
    <rPh sb="0" eb="1">
      <t>クミ</t>
    </rPh>
    <phoneticPr fontId="9"/>
  </si>
  <si>
    <t>空</t>
    <rPh sb="0" eb="1">
      <t>アキ</t>
    </rPh>
    <phoneticPr fontId="9"/>
  </si>
  <si>
    <t>所属</t>
    <rPh sb="0" eb="2">
      <t>ショゾク</t>
    </rPh>
    <phoneticPr fontId="9"/>
  </si>
  <si>
    <t>所属カナ</t>
    <rPh sb="0" eb="2">
      <t>ショゾク</t>
    </rPh>
    <phoneticPr fontId="9"/>
  </si>
  <si>
    <t>№</t>
    <phoneticPr fontId="1"/>
  </si>
  <si>
    <t>氏名のﾌﾘｶﾞﾅ</t>
    <rPh sb="0" eb="2">
      <t>シメイ</t>
    </rPh>
    <phoneticPr fontId="1"/>
  </si>
  <si>
    <t>ﾚｰﾝ
ｵｰﾀﾞｰ</t>
    <phoneticPr fontId="1"/>
  </si>
  <si>
    <t>№
(5桁以内)</t>
    <rPh sb="4" eb="5">
      <t>ケタ</t>
    </rPh>
    <rPh sb="5" eb="7">
      <t>イナイ</t>
    </rPh>
    <phoneticPr fontId="9"/>
  </si>
  <si>
    <t>金　　額</t>
    <rPh sb="0" eb="1">
      <t>キン</t>
    </rPh>
    <rPh sb="3" eb="4">
      <t>ガク</t>
    </rPh>
    <phoneticPr fontId="1"/>
  </si>
  <si>
    <r>
      <rPr>
        <sz val="14"/>
        <rFont val="ＭＳ Ｐゴシック"/>
        <family val="3"/>
        <charset val="128"/>
      </rPr>
      <t>氏名（全角６文字以内）</t>
    </r>
    <r>
      <rPr>
        <sz val="10"/>
        <rFont val="ＭＳ Ｐゴシック"/>
        <family val="3"/>
        <charset val="128"/>
      </rPr>
      <t xml:space="preserve">
半角英数カナ使用可
半角２文字で全角１文字分</t>
    </r>
    <rPh sb="0" eb="2">
      <t>シメイ</t>
    </rPh>
    <rPh sb="33" eb="34">
      <t>ブン</t>
    </rPh>
    <phoneticPr fontId="1"/>
  </si>
  <si>
    <r>
      <t>エントリー申込先：</t>
    </r>
    <r>
      <rPr>
        <b/>
        <sz val="22"/>
        <rFont val="ＭＳ Ｐゴシック"/>
        <family val="3"/>
        <charset val="128"/>
      </rPr>
      <t>itariku@gmail.com</t>
    </r>
    <phoneticPr fontId="1"/>
  </si>
  <si>
    <t>プログラム</t>
  </si>
  <si>
    <t>部門</t>
    <rPh sb="0" eb="2">
      <t>ブモン</t>
    </rPh>
    <phoneticPr fontId="9"/>
  </si>
  <si>
    <t>小・中学生１種目</t>
    <rPh sb="0" eb="1">
      <t>ショウ</t>
    </rPh>
    <rPh sb="2" eb="5">
      <t>チュウガクセイ</t>
    </rPh>
    <rPh sb="6" eb="8">
      <t>シュモク</t>
    </rPh>
    <phoneticPr fontId="1"/>
  </si>
  <si>
    <t>種目１</t>
    <rPh sb="0" eb="2">
      <t>シュモク</t>
    </rPh>
    <phoneticPr fontId="9"/>
  </si>
  <si>
    <t>種目２</t>
    <rPh sb="0" eb="2">
      <t>シュモク</t>
    </rPh>
    <phoneticPr fontId="9"/>
  </si>
  <si>
    <t>リレー</t>
    <phoneticPr fontId="9"/>
  </si>
  <si>
    <t>Settings!O3:O16</t>
  </si>
  <si>
    <t>Settings!P3:P16</t>
  </si>
  <si>
    <t>Settings!Q3:Q16</t>
  </si>
  <si>
    <t>Settings!R3:R16</t>
  </si>
  <si>
    <t>Settings!S3:S16</t>
  </si>
  <si>
    <t>Settings!T3:T16</t>
  </si>
  <si>
    <t>小男A</t>
  </si>
  <si>
    <t>小女A</t>
  </si>
  <si>
    <t>中男A</t>
  </si>
  <si>
    <t>中女A</t>
  </si>
  <si>
    <t>一男A</t>
  </si>
  <si>
    <t>一女A</t>
  </si>
  <si>
    <t>小男B</t>
  </si>
  <si>
    <t>小女B</t>
  </si>
  <si>
    <t>中男B</t>
  </si>
  <si>
    <t>中女B</t>
  </si>
  <si>
    <t>一男B</t>
  </si>
  <si>
    <t>一女B</t>
  </si>
  <si>
    <t>小男C</t>
  </si>
  <si>
    <t>小女C</t>
  </si>
  <si>
    <t>中男C</t>
  </si>
  <si>
    <t>中女C</t>
  </si>
  <si>
    <t>一男C</t>
  </si>
  <si>
    <t>一女C</t>
  </si>
  <si>
    <t>小男D</t>
  </si>
  <si>
    <t>小女D</t>
  </si>
  <si>
    <t>中男D</t>
  </si>
  <si>
    <t>中女D</t>
  </si>
  <si>
    <t>一男D</t>
  </si>
  <si>
    <t>一女D</t>
  </si>
  <si>
    <t>小男E</t>
  </si>
  <si>
    <t>小女E</t>
  </si>
  <si>
    <t>中男E</t>
  </si>
  <si>
    <t>中女E</t>
  </si>
  <si>
    <t>一男E</t>
  </si>
  <si>
    <t>一女E</t>
  </si>
  <si>
    <t>小男F</t>
  </si>
  <si>
    <t>小女F</t>
  </si>
  <si>
    <t>中男F</t>
  </si>
  <si>
    <t>中女F</t>
  </si>
  <si>
    <t>一男F</t>
  </si>
  <si>
    <t>一女F</t>
  </si>
  <si>
    <t>小男G</t>
  </si>
  <si>
    <t>小女G</t>
  </si>
  <si>
    <t>中男G</t>
  </si>
  <si>
    <t>中女G</t>
  </si>
  <si>
    <t>一男G</t>
  </si>
  <si>
    <t>一女G</t>
  </si>
  <si>
    <t>小男H</t>
  </si>
  <si>
    <t>小女H</t>
  </si>
  <si>
    <t>中男H</t>
  </si>
  <si>
    <t>中女H</t>
  </si>
  <si>
    <t>一男H</t>
  </si>
  <si>
    <t>一女H</t>
  </si>
  <si>
    <t>小男I</t>
  </si>
  <si>
    <t>小女I</t>
  </si>
  <si>
    <t>中男I</t>
  </si>
  <si>
    <t>中女I</t>
  </si>
  <si>
    <t>一男I</t>
  </si>
  <si>
    <t>一女I</t>
  </si>
  <si>
    <t>小男J</t>
  </si>
  <si>
    <t>小女J</t>
  </si>
  <si>
    <t>中男J</t>
  </si>
  <si>
    <t>中女J</t>
  </si>
  <si>
    <t>一男J</t>
  </si>
  <si>
    <t>一女J</t>
  </si>
  <si>
    <t>小男K</t>
  </si>
  <si>
    <t>小女K</t>
  </si>
  <si>
    <t>中男K</t>
  </si>
  <si>
    <t>中女K</t>
  </si>
  <si>
    <t>一男K</t>
  </si>
  <si>
    <t>一女K</t>
  </si>
  <si>
    <t>小男L</t>
  </si>
  <si>
    <t>小女L</t>
  </si>
  <si>
    <t>中男L</t>
  </si>
  <si>
    <t>中女L</t>
  </si>
  <si>
    <t>一男L</t>
  </si>
  <si>
    <t>一女L</t>
  </si>
  <si>
    <t>小男M</t>
  </si>
  <si>
    <t>小女M</t>
  </si>
  <si>
    <t>中男M</t>
  </si>
  <si>
    <t>中女M</t>
  </si>
  <si>
    <t>一男M</t>
  </si>
  <si>
    <t>一女M</t>
  </si>
  <si>
    <t>小男N</t>
  </si>
  <si>
    <t>小女N</t>
  </si>
  <si>
    <t>中男N</t>
  </si>
  <si>
    <t>中女N</t>
  </si>
  <si>
    <t>一男N</t>
  </si>
  <si>
    <t>一女N</t>
  </si>
  <si>
    <t>Settings!A3:A5</t>
    <phoneticPr fontId="1"/>
  </si>
  <si>
    <t>Settings!B3:B5</t>
    <phoneticPr fontId="1"/>
  </si>
  <si>
    <t>Settings!H3:H6</t>
    <phoneticPr fontId="1"/>
  </si>
  <si>
    <t>Settings!I3:I6</t>
    <phoneticPr fontId="1"/>
  </si>
  <si>
    <t>Settings!J3:J5</t>
    <phoneticPr fontId="1"/>
  </si>
  <si>
    <t>Settings!K3:K5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</si>
  <si>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</si>
  <si>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</si>
  <si>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</si>
  <si>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</si>
  <si>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</si>
  <si>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</si>
  <si>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参加数</t>
    <rPh sb="0" eb="2">
      <t>サンカ</t>
    </rPh>
    <rPh sb="2" eb="3">
      <t>スウ</t>
    </rPh>
    <phoneticPr fontId="1"/>
  </si>
  <si>
    <t>人数</t>
    <rPh sb="0" eb="2">
      <t>ニンズウ</t>
    </rPh>
    <phoneticPr fontId="1"/>
  </si>
  <si>
    <t>種目数</t>
    <rPh sb="0" eb="2">
      <t>シュモク</t>
    </rPh>
    <rPh sb="2" eb="3">
      <t>スウ</t>
    </rPh>
    <phoneticPr fontId="1"/>
  </si>
  <si>
    <t>リレー</t>
    <phoneticPr fontId="1"/>
  </si>
  <si>
    <t>板陸登録数</t>
    <rPh sb="0" eb="1">
      <t>イタ</t>
    </rPh>
    <rPh sb="1" eb="2">
      <t>リク</t>
    </rPh>
    <rPh sb="2" eb="5">
      <t>トウロクスウ</t>
    </rPh>
    <phoneticPr fontId="1"/>
  </si>
  <si>
    <t>一般（高校生含む）</t>
    <rPh sb="0" eb="2">
      <t>イッパン</t>
    </rPh>
    <rPh sb="3" eb="6">
      <t>コウコウセイ</t>
    </rPh>
    <rPh sb="6" eb="7">
      <t>フク</t>
    </rPh>
    <phoneticPr fontId="1"/>
  </si>
  <si>
    <t>リレー（小学生）</t>
    <rPh sb="4" eb="7">
      <t>ショウガクセイ</t>
    </rPh>
    <phoneticPr fontId="1"/>
  </si>
  <si>
    <t>3･4年60m</t>
  </si>
  <si>
    <t>5･6年100m</t>
  </si>
  <si>
    <t>走幅跳</t>
  </si>
  <si>
    <t>100m</t>
  </si>
  <si>
    <t>1500m</t>
  </si>
  <si>
    <t>走高跳</t>
  </si>
  <si>
    <t>砲丸投(5kg)</t>
  </si>
  <si>
    <t>200m</t>
  </si>
  <si>
    <t>砲丸投(2.72kg)</t>
  </si>
  <si>
    <t>砲丸投(7.26kg)</t>
  </si>
  <si>
    <t>砲丸投(4kg)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</si>
  <si>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</si>
  <si>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</si>
  <si>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</si>
  <si>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</si>
  <si>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</si>
  <si>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</si>
  <si>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</si>
  <si>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</si>
  <si>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</si>
  <si>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</si>
  <si>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</si>
  <si>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</si>
  <si>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</si>
  <si>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</si>
  <si>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Settings!AB3:AB16</t>
    <phoneticPr fontId="1"/>
  </si>
  <si>
    <t>Settings!AC3:AC16</t>
    <phoneticPr fontId="1"/>
  </si>
  <si>
    <t>Settings!AD3:AD16</t>
    <phoneticPr fontId="1"/>
  </si>
  <si>
    <t>Settings!AE3:AE16</t>
    <phoneticPr fontId="1"/>
  </si>
  <si>
    <t>Settings!AF3:AF16</t>
    <phoneticPr fontId="1"/>
  </si>
  <si>
    <t>Settings!AG3:AG16</t>
    <phoneticPr fontId="1"/>
  </si>
  <si>
    <r>
      <t xml:space="preserve"> この列に赤字でコメントが表示されている時は
</t>
    </r>
    <r>
      <rPr>
        <b/>
        <sz val="18"/>
        <color rgb="FFFF0000"/>
        <rFont val="ＭＳ Ｐゴシック"/>
        <family val="3"/>
        <charset val="128"/>
      </rPr>
      <t>　↓</t>
    </r>
    <r>
      <rPr>
        <b/>
        <sz val="12"/>
        <color rgb="FFFF0000"/>
        <rFont val="ＭＳ Ｐゴシック"/>
        <family val="3"/>
        <charset val="128"/>
      </rPr>
      <t>　   その行の入力内容に誤りがあります。</t>
    </r>
    <rPh sb="3" eb="4">
      <t>レツ</t>
    </rPh>
    <rPh sb="20" eb="21">
      <t>トキ</t>
    </rPh>
    <rPh sb="31" eb="32">
      <t>ギョウ</t>
    </rPh>
    <rPh sb="33" eb="35">
      <t>ニュウリョク</t>
    </rPh>
    <rPh sb="35" eb="37">
      <t>ナイヨウ</t>
    </rPh>
    <rPh sb="38" eb="39">
      <t>アヤマ</t>
    </rPh>
    <phoneticPr fontId="1"/>
  </si>
  <si>
    <t>5･6年100m</t>
    <phoneticPr fontId="1"/>
  </si>
  <si>
    <t>5･6年 走幅跳</t>
    <phoneticPr fontId="1"/>
  </si>
  <si>
    <t>200m</t>
    <phoneticPr fontId="1"/>
  </si>
  <si>
    <t>1年100m</t>
    <rPh sb="1" eb="2">
      <t>ネン</t>
    </rPh>
    <phoneticPr fontId="1"/>
  </si>
  <si>
    <t>2年100m</t>
    <rPh sb="1" eb="2">
      <t>ネン</t>
    </rPh>
    <phoneticPr fontId="1"/>
  </si>
  <si>
    <t>3年100m</t>
    <rPh sb="1" eb="2">
      <t>ネン</t>
    </rPh>
    <phoneticPr fontId="1"/>
  </si>
  <si>
    <t>1年1500m</t>
    <rPh sb="1" eb="2">
      <t>ネン</t>
    </rPh>
    <phoneticPr fontId="1"/>
  </si>
  <si>
    <t>2･3年1500m</t>
    <rPh sb="3" eb="4">
      <t>ネン</t>
    </rPh>
    <phoneticPr fontId="1"/>
  </si>
  <si>
    <t>1年 走幅跳</t>
    <rPh sb="1" eb="2">
      <t>ネン</t>
    </rPh>
    <phoneticPr fontId="1"/>
  </si>
  <si>
    <t>2･3年 走幅跳</t>
    <rPh sb="3" eb="4">
      <t>ネン</t>
    </rPh>
    <phoneticPr fontId="1"/>
  </si>
  <si>
    <t>1年800m</t>
    <rPh sb="1" eb="2">
      <t>ネン</t>
    </rPh>
    <phoneticPr fontId="1"/>
  </si>
  <si>
    <t>2･3年800m</t>
    <rPh sb="3" eb="4">
      <t>ネン</t>
    </rPh>
    <phoneticPr fontId="1"/>
  </si>
  <si>
    <t>Settings!D3:D12</t>
    <phoneticPr fontId="1"/>
  </si>
  <si>
    <t>※団体申込の場合の"振込名義"は、必ず団体名を含む表記にしてください。</t>
    <rPh sb="1" eb="3">
      <t>ダンタイ</t>
    </rPh>
    <rPh sb="3" eb="4">
      <t>モウ</t>
    </rPh>
    <rPh sb="4" eb="5">
      <t>コ</t>
    </rPh>
    <rPh sb="6" eb="8">
      <t>バアイ</t>
    </rPh>
    <rPh sb="10" eb="12">
      <t>フリコミ</t>
    </rPh>
    <rPh sb="12" eb="14">
      <t>メイギ</t>
    </rPh>
    <rPh sb="17" eb="18">
      <t>カナラ</t>
    </rPh>
    <rPh sb="19" eb="21">
      <t>ダンタイ</t>
    </rPh>
    <rPh sb="21" eb="22">
      <t>メイ</t>
    </rPh>
    <rPh sb="23" eb="24">
      <t>フク</t>
    </rPh>
    <rPh sb="25" eb="27">
      <t>ヒョウキ</t>
    </rPh>
    <phoneticPr fontId="1"/>
  </si>
  <si>
    <t>リレー（一般/中学生）</t>
    <rPh sb="4" eb="6">
      <t>イッパン</t>
    </rPh>
    <rPh sb="7" eb="10">
      <t>チュウガクセイ</t>
    </rPh>
    <phoneticPr fontId="1"/>
  </si>
  <si>
    <t>Settings!C3:C12</t>
    <phoneticPr fontId="1"/>
  </si>
  <si>
    <t>Settings!E3:E8</t>
    <phoneticPr fontId="1"/>
  </si>
  <si>
    <t>800m</t>
    <phoneticPr fontId="1"/>
  </si>
  <si>
    <t>Settings!F3:F8</t>
    <phoneticPr fontId="1"/>
  </si>
  <si>
    <t>◎申込書は加工せず(ﾊﾟｽﾜｰﾄﾞ付き・PDF変換は不可)Excelシートのまま添付してください。</t>
    <rPh sb="1" eb="4">
      <t>モウシコミショ</t>
    </rPh>
    <rPh sb="5" eb="7">
      <t>カコウ</t>
    </rPh>
    <rPh sb="17" eb="18">
      <t>ツ</t>
    </rPh>
    <rPh sb="23" eb="25">
      <t>ヘンカン</t>
    </rPh>
    <rPh sb="26" eb="28">
      <t>フカ</t>
    </rPh>
    <rPh sb="40" eb="42">
      <t>テンプ</t>
    </rPh>
    <phoneticPr fontId="1"/>
  </si>
  <si>
    <t>※運営システム上　氏名等　プログラム表記不可の文字があり　空欄等になることがあります。</t>
    <rPh sb="1" eb="3">
      <t>ウンエイ</t>
    </rPh>
    <rPh sb="7" eb="8">
      <t>ウエ</t>
    </rPh>
    <rPh sb="9" eb="11">
      <t>シメイ</t>
    </rPh>
    <rPh sb="11" eb="12">
      <t>トウ</t>
    </rPh>
    <rPh sb="18" eb="20">
      <t>ヒョウキ</t>
    </rPh>
    <rPh sb="20" eb="22">
      <t>フカ</t>
    </rPh>
    <rPh sb="23" eb="25">
      <t>モジ</t>
    </rPh>
    <rPh sb="29" eb="31">
      <t>クウラン</t>
    </rPh>
    <rPh sb="31" eb="32">
      <t>トウ</t>
    </rPh>
    <phoneticPr fontId="1"/>
  </si>
  <si>
    <t>※プログラム記載名称は「賞状」「記録証」等印刷にも反映されます。</t>
    <rPh sb="6" eb="8">
      <t>キサイ</t>
    </rPh>
    <rPh sb="8" eb="10">
      <t>メイショウ</t>
    </rPh>
    <rPh sb="12" eb="14">
      <t>ショウジョウ</t>
    </rPh>
    <rPh sb="16" eb="18">
      <t>キロク</t>
    </rPh>
    <rPh sb="18" eb="19">
      <t>ショウ</t>
    </rPh>
    <rPh sb="20" eb="21">
      <t>トウ</t>
    </rPh>
    <rPh sb="21" eb="23">
      <t>インサツ</t>
    </rPh>
    <rPh sb="25" eb="27">
      <t>ハンエイ</t>
    </rPh>
    <phoneticPr fontId="1"/>
  </si>
  <si>
    <t>◎参加費は自動計算されますので『プログラム申込数』欄以外には</t>
    <rPh sb="1" eb="4">
      <t>サンカヒ</t>
    </rPh>
    <rPh sb="5" eb="9">
      <t>ジドウケイサン</t>
    </rPh>
    <rPh sb="21" eb="24">
      <t>モウシコミスウ</t>
    </rPh>
    <rPh sb="25" eb="26">
      <t>ラン</t>
    </rPh>
    <rPh sb="26" eb="28">
      <t>イガイ</t>
    </rPh>
    <phoneticPr fontId="1"/>
  </si>
  <si>
    <t>直接入力しないでください。</t>
    <rPh sb="0" eb="2">
      <t>チョクセツ</t>
    </rPh>
    <rPh sb="2" eb="4">
      <t>ニュウリョク</t>
    </rPh>
    <phoneticPr fontId="1"/>
  </si>
  <si>
    <t>振込先＝ゆうちょ銀行　一三八　支店　普通No.１７７７７３１</t>
    <rPh sb="0" eb="2">
      <t>フリコミ</t>
    </rPh>
    <rPh sb="8" eb="10">
      <t>ギンコウ</t>
    </rPh>
    <rPh sb="11" eb="12">
      <t>イチ</t>
    </rPh>
    <rPh sb="12" eb="13">
      <t>サン</t>
    </rPh>
    <rPh sb="13" eb="14">
      <t>ハチ</t>
    </rPh>
    <rPh sb="15" eb="17">
      <t>シテン</t>
    </rPh>
    <rPh sb="18" eb="20">
      <t>フツウ</t>
    </rPh>
    <phoneticPr fontId="1"/>
  </si>
  <si>
    <t>(※ゆうちょ銀行からの振込は　No.１１３４０　１７７７７３１１)</t>
    <rPh sb="6" eb="8">
      <t>ギンコウ</t>
    </rPh>
    <rPh sb="11" eb="13">
      <t>フリコミ</t>
    </rPh>
    <phoneticPr fontId="1"/>
  </si>
  <si>
    <t>口座名義＝一般社団法人板橋区陸上競技協会</t>
    <rPh sb="0" eb="2">
      <t>コウザ</t>
    </rPh>
    <rPh sb="2" eb="4">
      <t>メイギ</t>
    </rPh>
    <rPh sb="5" eb="18">
      <t>イッパンシャダンホウジンイタバシクリクジョウキョウギ</t>
    </rPh>
    <rPh sb="18" eb="20">
      <t>キョウカイ</t>
    </rPh>
    <phoneticPr fontId="1"/>
  </si>
  <si>
    <t>所　属　団　体　名</t>
    <rPh sb="0" eb="1">
      <t>トコロ</t>
    </rPh>
    <rPh sb="2" eb="3">
      <t>ゾク</t>
    </rPh>
    <phoneticPr fontId="1"/>
  </si>
  <si>
    <t>代　表　者　氏　名</t>
    <phoneticPr fontId="1"/>
  </si>
  <si>
    <t>参加費払込名義</t>
    <rPh sb="0" eb="3">
      <t>サンカヒ</t>
    </rPh>
    <rPh sb="3" eb="4">
      <t>ハラ</t>
    </rPh>
    <rPh sb="4" eb="7">
      <t>コメイギ</t>
    </rPh>
    <phoneticPr fontId="1"/>
  </si>
  <si>
    <t>(プログラム記載所属団体名)フリガナ</t>
    <rPh sb="6" eb="8">
      <t>キサイ</t>
    </rPh>
    <rPh sb="8" eb="10">
      <t>ショゾク</t>
    </rPh>
    <rPh sb="10" eb="12">
      <t>ダンタイ</t>
    </rPh>
    <rPh sb="12" eb="13">
      <t>メイ</t>
    </rPh>
    <phoneticPr fontId="1"/>
  </si>
  <si>
    <r>
      <t xml:space="preserve">プログラム記載 </t>
    </r>
    <r>
      <rPr>
        <b/>
        <sz val="14"/>
        <color rgb="FFFF0000"/>
        <rFont val="ＭＳ Ｐゴシック"/>
        <family val="3"/>
        <charset val="128"/>
      </rPr>
      <t>所属団体名</t>
    </r>
    <r>
      <rPr>
        <b/>
        <sz val="12"/>
        <color rgb="FFFF0000"/>
        <rFont val="ＭＳ Ｐゴシック"/>
        <family val="3"/>
        <charset val="128"/>
      </rPr>
      <t>(全角10文字以内)</t>
    </r>
    <rPh sb="5" eb="7">
      <t>キサイ</t>
    </rPh>
    <rPh sb="8" eb="10">
      <t>ショゾク</t>
    </rPh>
    <rPh sb="10" eb="12">
      <t>ダンタイ</t>
    </rPh>
    <rPh sb="12" eb="13">
      <t>メイ</t>
    </rPh>
    <rPh sb="14" eb="16">
      <t>ゼンカク</t>
    </rPh>
    <rPh sb="18" eb="20">
      <t>モジ</t>
    </rPh>
    <rPh sb="20" eb="22">
      <t>イナイ</t>
    </rPh>
    <phoneticPr fontId="1"/>
  </si>
  <si>
    <t>〇半角英数カナ2文字で全角1文字として入力可</t>
    <rPh sb="1" eb="3">
      <t>ハンカク</t>
    </rPh>
    <rPh sb="3" eb="5">
      <t>エイスウ</t>
    </rPh>
    <rPh sb="8" eb="10">
      <t>モジ</t>
    </rPh>
    <rPh sb="11" eb="13">
      <t>ゼンカク</t>
    </rPh>
    <rPh sb="14" eb="15">
      <t>ブン</t>
    </rPh>
    <rPh sb="19" eb="20">
      <t>カ</t>
    </rPh>
    <phoneticPr fontId="1"/>
  </si>
  <si>
    <r>
      <t>登録先都道府県名　</t>
    </r>
    <r>
      <rPr>
        <sz val="9"/>
        <rFont val="ＭＳ Ｐゴシック"/>
        <family val="3"/>
        <charset val="128"/>
      </rPr>
      <t>※未登録者は現住所の都道府県</t>
    </r>
    <r>
      <rPr>
        <b/>
        <sz val="9"/>
        <rFont val="ＭＳ Ｐゴシック"/>
        <family val="3"/>
        <charset val="128"/>
      </rPr>
      <t>名</t>
    </r>
    <rPh sb="0" eb="3">
      <t>トウロクサキ</t>
    </rPh>
    <rPh sb="3" eb="8">
      <t>トドウフケンメイ</t>
    </rPh>
    <rPh sb="10" eb="14">
      <t>ミトウロクシャ</t>
    </rPh>
    <rPh sb="15" eb="18">
      <t>ゲンジュウショ</t>
    </rPh>
    <rPh sb="19" eb="24">
      <t>トドウフケンメイ</t>
    </rPh>
    <phoneticPr fontId="1"/>
  </si>
  <si>
    <t>住　　　　　　　　所</t>
    <rPh sb="0" eb="1">
      <t>ジュウ</t>
    </rPh>
    <rPh sb="9" eb="10">
      <t>ショ</t>
    </rPh>
    <phoneticPr fontId="1"/>
  </si>
  <si>
    <t>連絡先電話(携帯)</t>
    <rPh sb="0" eb="3">
      <t>レンラクサキ</t>
    </rPh>
    <rPh sb="6" eb="8">
      <t>ケイタイ</t>
    </rPh>
    <phoneticPr fontId="1"/>
  </si>
  <si>
    <r>
      <rPr>
        <sz val="14"/>
        <rFont val="ＭＳ Ｐゴシック"/>
        <family val="3"/>
        <charset val="128"/>
      </rPr>
      <t>登録番号</t>
    </r>
    <r>
      <rPr>
        <sz val="10"/>
        <rFont val="ＭＳ Ｐゴシック"/>
        <family val="3"/>
        <charset val="128"/>
      </rPr>
      <t xml:space="preserve">
</t>
    </r>
    <r>
      <rPr>
        <b/>
        <sz val="12"/>
        <color rgb="FF00B0F0"/>
        <rFont val="ＭＳ Ｐゴシック"/>
        <family val="3"/>
        <charset val="128"/>
      </rPr>
      <t>※小学生は不要</t>
    </r>
    <rPh sb="0" eb="4">
      <t>トウロクバンゴウ</t>
    </rPh>
    <rPh sb="6" eb="9">
      <t>ショウガクセイ</t>
    </rPh>
    <rPh sb="10" eb="12">
      <t>フヨウ</t>
    </rPh>
    <phoneticPr fontId="1"/>
  </si>
  <si>
    <t>板陸登録者は１種目900円で計算されます。</t>
    <rPh sb="0" eb="1">
      <t>イタ</t>
    </rPh>
    <rPh sb="1" eb="2">
      <t>リク</t>
    </rPh>
    <rPh sb="2" eb="5">
      <t>トウロクシャ</t>
    </rPh>
    <rPh sb="7" eb="9">
      <t>シュモク</t>
    </rPh>
    <rPh sb="12" eb="13">
      <t>エン</t>
    </rPh>
    <rPh sb="14" eb="16">
      <t>ケイサン</t>
    </rPh>
    <phoneticPr fontId="1"/>
  </si>
  <si>
    <t>都道府県</t>
    <rPh sb="0" eb="4">
      <t>トドウフケン</t>
    </rPh>
    <phoneticPr fontId="9"/>
  </si>
  <si>
    <t>第71回板橋陸上競技選手権大会（2025年5月24日～25日）申込書</t>
    <rPh sb="29" eb="30">
      <t>ヒネンガツヒモウシコミショ</t>
    </rPh>
    <phoneticPr fontId="1"/>
  </si>
  <si>
    <t>2025年度板橋区陸上競技協会
登録選手（参加費割引種目数）</t>
    <rPh sb="4" eb="6">
      <t>ネンド</t>
    </rPh>
    <rPh sb="6" eb="9">
      <t>イタバシク</t>
    </rPh>
    <rPh sb="9" eb="11">
      <t>リクジョウ</t>
    </rPh>
    <rPh sb="11" eb="13">
      <t>キョウギ</t>
    </rPh>
    <rPh sb="13" eb="15">
      <t>キョウカイ</t>
    </rPh>
    <rPh sb="16" eb="18">
      <t>トウロク</t>
    </rPh>
    <rPh sb="18" eb="20">
      <t>センシュ</t>
    </rPh>
    <rPh sb="21" eb="24">
      <t>サンカヒ</t>
    </rPh>
    <rPh sb="24" eb="26">
      <t>ワリビキ</t>
    </rPh>
    <rPh sb="26" eb="28">
      <t>シュモク</t>
    </rPh>
    <rPh sb="28" eb="29">
      <t>スウ</t>
    </rPh>
    <phoneticPr fontId="1"/>
  </si>
  <si>
    <r>
      <t>エントリー期間＝2025年5月7日(水)〜5月13日(也)</t>
    </r>
    <r>
      <rPr>
        <b/>
        <sz val="14"/>
        <color rgb="FFFF0000"/>
        <rFont val="ＭＳ Ｐゴシック"/>
        <family val="3"/>
        <charset val="128"/>
      </rPr>
      <t>※5月7日(水)は板橋区内からのエントリーのみ受</t>
    </r>
    <r>
      <rPr>
        <sz val="14"/>
        <color rgb="FFFF0000"/>
        <rFont val="ＭＳ Ｐゴシック"/>
        <family val="3"/>
        <charset val="128"/>
      </rPr>
      <t>付</t>
    </r>
    <rPh sb="16" eb="17">
      <t>ニチ</t>
    </rPh>
    <rPh sb="18" eb="19">
      <t>スイ</t>
    </rPh>
    <rPh sb="25" eb="26">
      <t>ニチ</t>
    </rPh>
    <rPh sb="27" eb="28">
      <t>ヤ</t>
    </rPh>
    <rPh sb="31" eb="32">
      <t>ガツ</t>
    </rPh>
    <rPh sb="33" eb="34">
      <t>ニチ</t>
    </rPh>
    <rPh sb="35" eb="36">
      <t>スイ</t>
    </rPh>
    <rPh sb="38" eb="42">
      <t>イタバシクナイ</t>
    </rPh>
    <rPh sb="52" eb="54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</si>
</sst>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１種目&quot;###&quot;円&quot;"/>
    <numFmt numFmtId="177" formatCode="&quot;１チーム&quot;####&quot;円&quot;"/>
    <numFmt numFmtId="178" formatCode="&quot;１部&quot;###&quot;円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5" fontId="4" fillId="0" borderId="1" xfId="0" applyNumberFormat="1" applyFont="1" applyBorder="1" applyAlignment="1">
      <alignment horizontal="center" vertical="center"/>
    </xf>
    <xf numFmtId="5" fontId="4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>
      <alignment horizontal="center" vertical="center" shrinkToFit="1"/>
    </xf>
    <xf numFmtId="177" fontId="4" fillId="4" borderId="3" xfId="0" applyNumberFormat="1" applyFont="1" applyFill="1" applyBorder="1" applyAlignment="1">
      <alignment horizontal="center" vertical="center" shrinkToFit="1"/>
    </xf>
    <xf numFmtId="178" fontId="4" fillId="4" borderId="3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4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>
      <alignment vertical="center"/>
    </xf>
    <xf numFmtId="0" fontId="0" fillId="5" borderId="0" xfId="0" applyFill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top"/>
    </xf>
    <xf numFmtId="0" fontId="7" fillId="0" borderId="0" xfId="0" applyFont="1">
      <alignment vertical="center"/>
    </xf>
    <xf numFmtId="0" fontId="4" fillId="0" borderId="6" xfId="0" applyFont="1" applyBorder="1">
      <alignment vertical="center"/>
    </xf>
    <xf numFmtId="0" fontId="0" fillId="0" borderId="15" xfId="0" applyBorder="1">
      <alignment vertical="center"/>
    </xf>
    <xf numFmtId="0" fontId="18" fillId="0" borderId="0" xfId="0" applyFo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18" fillId="4" borderId="7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vertical="center" wrapText="1"/>
    </xf>
    <xf numFmtId="0" fontId="18" fillId="4" borderId="1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15" fillId="0" borderId="0" xfId="0" applyFont="1" applyAlignment="1">
      <alignment vertical="center" wrapText="1" shrinkToFit="1"/>
    </xf>
    <xf numFmtId="0" fontId="15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8" fillId="0" borderId="0" xfId="0" applyFont="1" applyAlignment="1">
      <alignment horizontal="left" vertical="center" wrapText="1" shrinkToFit="1"/>
    </xf>
    <xf numFmtId="0" fontId="15" fillId="4" borderId="7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14" fillId="4" borderId="1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left" vertical="center" wrapText="1" shrinkToFit="1"/>
    </xf>
    <xf numFmtId="0" fontId="10" fillId="4" borderId="2" xfId="0" applyFont="1" applyFill="1" applyBorder="1" applyAlignment="1">
      <alignment horizontal="center" vertical="center" wrapText="1" shrinkToFit="1"/>
    </xf>
    <xf numFmtId="0" fontId="10" fillId="4" borderId="3" xfId="0" applyFont="1" applyFill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71"/>
  <sheetViews>
    <sheetView showGridLines="0" tabSelected="1" zoomScale="80" zoomScaleNormal="80" workbookViewId="0">
      <selection activeCell="BN18" sqref="BN18"/>
    </sheetView>
  </sheetViews>
  <sheetFormatPr defaultColWidth="8.875" defaultRowHeight="13.5" x14ac:dyDescent="0.15"/>
  <cols>
    <col min="1" max="1" width="4.5" style="3" bestFit="1" customWidth="1"/>
    <col min="2" max="2" width="10" bestFit="1" customWidth="1"/>
    <col min="3" max="3" width="9.125" hidden="1" customWidth="1"/>
    <col min="4" max="5" width="16.375" customWidth="1"/>
    <col min="6" max="6" width="7.875" customWidth="1"/>
    <col min="7" max="7" width="6.5" hidden="1" customWidth="1"/>
    <col min="8" max="8" width="8.5" hidden="1" customWidth="1"/>
    <col min="9" max="9" width="5.75" hidden="1" customWidth="1"/>
    <col min="10" max="10" width="12.375" hidden="1" customWidth="1"/>
    <col min="11" max="12" width="26.875" customWidth="1"/>
    <col min="13" max="13" width="7.25" customWidth="1"/>
    <col min="14" max="14" width="28.25" customWidth="1"/>
    <col min="15" max="15" width="16.125" customWidth="1"/>
    <col min="16" max="16" width="12.25" customWidth="1"/>
    <col min="17" max="17" width="20.75" customWidth="1"/>
    <col min="18" max="18" width="16" customWidth="1"/>
    <col min="19" max="19" width="12.625" customWidth="1"/>
    <col min="20" max="20" width="16.125" customWidth="1"/>
    <col min="21" max="21" width="14.125" hidden="1" customWidth="1"/>
    <col min="22" max="24" width="7.625" hidden="1" customWidth="1"/>
    <col min="25" max="25" width="6" hidden="1" customWidth="1"/>
    <col min="26" max="26" width="8.875" hidden="1" customWidth="1"/>
    <col min="27" max="27" width="22.75" hidden="1" customWidth="1"/>
    <col min="28" max="28" width="6.125" hidden="1" customWidth="1"/>
    <col min="29" max="29" width="6.75" hidden="1" customWidth="1"/>
    <col min="30" max="32" width="7.875" hidden="1" customWidth="1"/>
    <col min="33" max="33" width="8.875" hidden="1" customWidth="1"/>
    <col min="34" max="34" width="11.375" hidden="1" customWidth="1"/>
    <col min="35" max="37" width="15.125" hidden="1" customWidth="1"/>
    <col min="38" max="39" width="8.875" hidden="1" customWidth="1"/>
    <col min="40" max="40" width="18" hidden="1" customWidth="1"/>
    <col min="41" max="44" width="18.875" hidden="1" customWidth="1"/>
    <col min="45" max="45" width="5" hidden="1" customWidth="1"/>
    <col min="46" max="46" width="7.875" hidden="1" customWidth="1"/>
    <col min="47" max="47" width="5.5" hidden="1" customWidth="1"/>
    <col min="48" max="48" width="4" hidden="1" customWidth="1"/>
    <col min="49" max="58" width="8.875" hidden="1" customWidth="1"/>
    <col min="59" max="62" width="8.875" customWidth="1"/>
  </cols>
  <sheetData>
    <row r="1" spans="1:32" ht="18.75" x14ac:dyDescent="0.15">
      <c r="A1" s="27" t="s">
        <v>206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AD1" s="28"/>
      <c r="AE1" s="28"/>
      <c r="AF1" s="28"/>
    </row>
    <row r="2" spans="1:32" ht="5.25" customHeight="1" x14ac:dyDescent="0.15">
      <c r="A2" s="28">
        <v>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AD2" s="28"/>
      <c r="AE2" s="28"/>
      <c r="AF2" s="28"/>
    </row>
    <row r="3" spans="1:32" ht="24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AD3" s="30"/>
      <c r="AE3" s="30"/>
      <c r="AF3" s="30"/>
    </row>
    <row r="4" spans="1:32" s="41" customFormat="1" ht="24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1" t="s">
        <v>208</v>
      </c>
    </row>
    <row r="5" spans="1:32" ht="25.5" x14ac:dyDescent="0.15">
      <c r="A5" s="39" t="s">
        <v>186</v>
      </c>
      <c r="B5" s="2"/>
      <c r="H5" s="2"/>
      <c r="I5" s="2"/>
      <c r="J5" s="2"/>
      <c r="L5" s="4"/>
      <c r="M5" s="1" t="s">
        <v>19</v>
      </c>
      <c r="N5" s="3"/>
      <c r="AD5" s="30"/>
      <c r="AE5" s="30"/>
      <c r="AF5" s="30"/>
    </row>
    <row r="6" spans="1:32" ht="17.25" x14ac:dyDescent="0.15">
      <c r="A6" s="79" t="s">
        <v>6</v>
      </c>
      <c r="B6" s="80"/>
      <c r="C6" s="80"/>
      <c r="D6" s="80"/>
      <c r="E6" s="80"/>
      <c r="F6" s="80"/>
      <c r="G6" s="80"/>
      <c r="H6" s="80"/>
      <c r="I6" s="80"/>
      <c r="J6" s="81"/>
      <c r="K6" s="82"/>
      <c r="L6" s="82"/>
      <c r="M6" s="37" t="s">
        <v>7</v>
      </c>
      <c r="N6" s="38"/>
      <c r="O6" s="38"/>
      <c r="P6" s="38"/>
      <c r="Q6" s="38"/>
      <c r="R6" s="38"/>
    </row>
    <row r="7" spans="1:32" ht="19.899999999999999" customHeight="1" x14ac:dyDescent="0.15">
      <c r="A7" s="63" t="s">
        <v>194</v>
      </c>
      <c r="B7" s="66"/>
      <c r="C7" s="66"/>
      <c r="D7" s="66"/>
      <c r="E7" s="66"/>
      <c r="F7" s="66"/>
      <c r="G7" s="46"/>
      <c r="H7" s="46"/>
      <c r="I7" s="46"/>
      <c r="J7" s="47"/>
      <c r="K7" s="76"/>
      <c r="L7" s="77"/>
      <c r="M7" s="34"/>
      <c r="N7" s="2"/>
      <c r="O7" s="2"/>
      <c r="P7" s="2"/>
      <c r="Q7" s="5" t="s">
        <v>4</v>
      </c>
      <c r="R7" s="5"/>
      <c r="S7" s="2"/>
      <c r="T7" s="2"/>
      <c r="U7" s="11"/>
      <c r="AD7" s="33"/>
      <c r="AE7" s="33"/>
      <c r="AF7" s="33"/>
    </row>
    <row r="8" spans="1:32" ht="18.75" customHeight="1" x14ac:dyDescent="0.15">
      <c r="A8" s="63" t="s">
        <v>195</v>
      </c>
      <c r="B8" s="64"/>
      <c r="C8" s="64"/>
      <c r="D8" s="64"/>
      <c r="E8" s="64"/>
      <c r="F8" s="64"/>
      <c r="G8" s="64"/>
      <c r="H8" s="64"/>
      <c r="I8" s="64"/>
      <c r="J8" s="65"/>
      <c r="K8" s="76"/>
      <c r="L8" s="77"/>
      <c r="N8" s="2"/>
      <c r="O8" s="2"/>
      <c r="P8" s="2"/>
      <c r="Q8" s="58" t="s">
        <v>1</v>
      </c>
      <c r="R8" s="59"/>
      <c r="S8" s="31" t="s">
        <v>2</v>
      </c>
      <c r="T8" s="22" t="s">
        <v>17</v>
      </c>
      <c r="U8" s="9" t="s">
        <v>128</v>
      </c>
      <c r="V8" s="9" t="s">
        <v>129</v>
      </c>
      <c r="W8" s="9" t="s">
        <v>130</v>
      </c>
      <c r="X8" s="9" t="s">
        <v>131</v>
      </c>
      <c r="AD8" s="33"/>
      <c r="AE8" s="33"/>
      <c r="AF8" s="33"/>
    </row>
    <row r="9" spans="1:32" ht="19.899999999999999" customHeight="1" x14ac:dyDescent="0.15">
      <c r="A9" s="63" t="s">
        <v>196</v>
      </c>
      <c r="B9" s="66"/>
      <c r="C9" s="66"/>
      <c r="D9" s="66"/>
      <c r="E9" s="66"/>
      <c r="F9" s="66"/>
      <c r="G9" s="66"/>
      <c r="H9" s="66"/>
      <c r="I9" s="66"/>
      <c r="J9" s="67"/>
      <c r="K9" s="76"/>
      <c r="L9" s="77"/>
      <c r="Q9" s="31" t="s">
        <v>133</v>
      </c>
      <c r="R9" s="19">
        <v>1200</v>
      </c>
      <c r="S9" s="13">
        <f>SUM(W13:W14)</f>
        <v>0</v>
      </c>
      <c r="T9" s="6" t="str">
        <f>IF(S9=0,"",S9*R9-IF(W15=0,0,W15*100))</f>
        <v/>
      </c>
      <c r="U9" s="9" t="s">
        <v>122</v>
      </c>
      <c r="V9" s="9">
        <f>COUNTIF($B$22:$B$171,"小学男子")</f>
        <v>0</v>
      </c>
      <c r="W9" s="9">
        <f t="shared" ref="W9:W14" si="0">COUNTIF($AD$22:$AE$171,U9&amp;"*")</f>
        <v>0</v>
      </c>
      <c r="X9" s="9">
        <f>Settings!U$2</f>
        <v>0</v>
      </c>
      <c r="AD9" s="33"/>
      <c r="AE9" s="33"/>
      <c r="AF9" s="33"/>
    </row>
    <row r="10" spans="1:32" ht="20.25" customHeight="1" x14ac:dyDescent="0.15">
      <c r="A10" s="61" t="s">
        <v>197</v>
      </c>
      <c r="B10" s="70"/>
      <c r="C10" s="70"/>
      <c r="D10" s="70"/>
      <c r="E10" s="70"/>
      <c r="F10" s="70"/>
      <c r="G10" s="48"/>
      <c r="H10" s="48"/>
      <c r="I10" s="48"/>
      <c r="J10" s="48"/>
      <c r="K10" s="76" t="str">
        <f>ASC(PHONETIC(K11))</f>
        <v/>
      </c>
      <c r="L10" s="77"/>
      <c r="Q10" s="31" t="s">
        <v>22</v>
      </c>
      <c r="R10" s="19">
        <v>800</v>
      </c>
      <c r="S10" s="13">
        <f>SUM(W9:W12)</f>
        <v>0</v>
      </c>
      <c r="T10" s="6" t="str">
        <f>IF(S10=0,"",S10*R10)</f>
        <v/>
      </c>
      <c r="U10" s="9" t="s">
        <v>123</v>
      </c>
      <c r="V10" s="9">
        <f>COUNTIF($B$22:$B$171,"小学女子")</f>
        <v>0</v>
      </c>
      <c r="W10" s="9">
        <f t="shared" si="0"/>
        <v>0</v>
      </c>
      <c r="X10" s="9">
        <f>Settings!V$2</f>
        <v>0</v>
      </c>
      <c r="Y10" t="s">
        <v>204</v>
      </c>
      <c r="AD10" s="33"/>
      <c r="AE10" s="33"/>
      <c r="AF10" s="33"/>
    </row>
    <row r="11" spans="1:32" ht="20.25" customHeight="1" x14ac:dyDescent="0.15">
      <c r="A11" s="61" t="s">
        <v>198</v>
      </c>
      <c r="B11" s="62"/>
      <c r="C11" s="62"/>
      <c r="D11" s="62"/>
      <c r="E11" s="62"/>
      <c r="F11" s="62"/>
      <c r="G11" s="49"/>
      <c r="H11" s="49"/>
      <c r="I11" s="49"/>
      <c r="J11" s="50"/>
      <c r="K11" s="71"/>
      <c r="L11" s="72"/>
      <c r="Q11" s="31" t="s">
        <v>181</v>
      </c>
      <c r="R11" s="20">
        <v>2000</v>
      </c>
      <c r="S11" s="13">
        <f>SUM(X11:X14)</f>
        <v>0</v>
      </c>
      <c r="T11" s="6" t="str">
        <f>IF(S11=0,"",S11*R11)</f>
        <v/>
      </c>
      <c r="U11" s="9" t="s">
        <v>124</v>
      </c>
      <c r="V11" s="9">
        <f>COUNTIF($B$22:$B$171,"中学男子")</f>
        <v>0</v>
      </c>
      <c r="W11" s="9">
        <f t="shared" si="0"/>
        <v>0</v>
      </c>
      <c r="X11" s="9">
        <f>Settings!W$2</f>
        <v>0</v>
      </c>
      <c r="AD11" s="33"/>
      <c r="AE11" s="33"/>
      <c r="AF11" s="33"/>
    </row>
    <row r="12" spans="1:32" ht="20.25" customHeight="1" x14ac:dyDescent="0.15">
      <c r="A12" s="75" t="s">
        <v>199</v>
      </c>
      <c r="B12" s="75"/>
      <c r="C12" s="75"/>
      <c r="D12" s="75"/>
      <c r="E12" s="75"/>
      <c r="F12" s="75"/>
      <c r="G12" s="51"/>
      <c r="H12" s="51"/>
      <c r="I12" s="51"/>
      <c r="J12" s="52"/>
      <c r="K12" s="73"/>
      <c r="L12" s="74"/>
      <c r="Q12" s="31" t="s">
        <v>134</v>
      </c>
      <c r="R12" s="20">
        <v>2000</v>
      </c>
      <c r="S12" s="13">
        <f>SUM(X9:X10)</f>
        <v>0</v>
      </c>
      <c r="T12" s="6" t="str">
        <f t="shared" ref="T12" si="1">IF(S12=0,"",S12*R12)</f>
        <v/>
      </c>
      <c r="U12" s="9" t="s">
        <v>125</v>
      </c>
      <c r="V12" s="9">
        <f>COUNTIF($B$22:$B$171,"中学女子")</f>
        <v>0</v>
      </c>
      <c r="W12" s="9">
        <f t="shared" si="0"/>
        <v>0</v>
      </c>
      <c r="X12" s="9">
        <f>Settings!X$2</f>
        <v>0</v>
      </c>
    </row>
    <row r="13" spans="1:32" ht="20.25" customHeight="1" x14ac:dyDescent="0.15">
      <c r="A13" s="63" t="s">
        <v>200</v>
      </c>
      <c r="B13" s="64"/>
      <c r="C13" s="64"/>
      <c r="D13" s="64"/>
      <c r="E13" s="64"/>
      <c r="F13" s="64"/>
      <c r="G13" s="64"/>
      <c r="H13" s="64"/>
      <c r="I13" s="64"/>
      <c r="J13" s="65"/>
      <c r="K13" s="76"/>
      <c r="L13" s="77"/>
      <c r="Q13" s="31" t="s">
        <v>20</v>
      </c>
      <c r="R13" s="21">
        <v>300</v>
      </c>
      <c r="S13" s="18"/>
      <c r="T13" s="6" t="str">
        <f>IF(S13=0,"",S13*R13)</f>
        <v/>
      </c>
      <c r="U13" s="9" t="s">
        <v>126</v>
      </c>
      <c r="V13" s="9">
        <f>COUNTIF($B$22:$B$171,"一般男子")</f>
        <v>0</v>
      </c>
      <c r="W13" s="9">
        <f t="shared" si="0"/>
        <v>0</v>
      </c>
      <c r="X13" s="9">
        <f>Settings!Y$2</f>
        <v>0</v>
      </c>
    </row>
    <row r="14" spans="1:32" ht="20.25" customHeight="1" x14ac:dyDescent="0.15">
      <c r="A14" s="63" t="s">
        <v>201</v>
      </c>
      <c r="B14" s="64"/>
      <c r="C14" s="64"/>
      <c r="D14" s="64"/>
      <c r="E14" s="64"/>
      <c r="F14" s="64"/>
      <c r="G14" s="64"/>
      <c r="H14" s="64"/>
      <c r="I14" s="64"/>
      <c r="J14" s="65"/>
      <c r="K14" s="76"/>
      <c r="L14" s="77"/>
      <c r="Q14" s="56" t="s">
        <v>3</v>
      </c>
      <c r="R14" s="57"/>
      <c r="S14" s="7"/>
      <c r="T14" s="23" t="str">
        <f>IF(SUM(T9:T13)=0,"",SUM(T9:T13))</f>
        <v/>
      </c>
      <c r="U14" s="9" t="s">
        <v>127</v>
      </c>
      <c r="V14" s="9">
        <f>COUNTIF($B$22:$B$171,"一般女子")</f>
        <v>0</v>
      </c>
      <c r="W14" s="9">
        <f t="shared" si="0"/>
        <v>0</v>
      </c>
      <c r="X14" s="9">
        <f>Settings!Z$2</f>
        <v>0</v>
      </c>
      <c r="AD14" s="33"/>
      <c r="AE14" s="33"/>
      <c r="AF14" s="33"/>
    </row>
    <row r="15" spans="1:32" ht="20.25" customHeight="1" x14ac:dyDescent="0.15">
      <c r="A15" s="63" t="s">
        <v>202</v>
      </c>
      <c r="B15" s="64"/>
      <c r="C15" s="64"/>
      <c r="D15" s="64"/>
      <c r="E15" s="64"/>
      <c r="F15" s="64"/>
      <c r="G15" s="64"/>
      <c r="H15" s="64"/>
      <c r="I15" s="64"/>
      <c r="J15" s="65"/>
      <c r="K15" s="76"/>
      <c r="L15" s="77"/>
      <c r="M15" s="2"/>
      <c r="Q15" s="55" t="s">
        <v>189</v>
      </c>
      <c r="R15" s="55"/>
      <c r="S15" s="55"/>
      <c r="T15" s="55"/>
      <c r="U15" s="9" t="s">
        <v>132</v>
      </c>
      <c r="V15" s="12"/>
      <c r="W15" s="9">
        <f>SUM(S21:S170)</f>
        <v>0</v>
      </c>
      <c r="X15" s="44"/>
      <c r="AD15" s="33"/>
      <c r="AE15" s="33"/>
      <c r="AF15" s="33"/>
    </row>
    <row r="16" spans="1:32" ht="19.899999999999999" customHeight="1" x14ac:dyDescent="0.15">
      <c r="A16" s="63" t="s">
        <v>5</v>
      </c>
      <c r="B16" s="64"/>
      <c r="C16" s="64"/>
      <c r="D16" s="64"/>
      <c r="E16" s="64"/>
      <c r="F16" s="64"/>
      <c r="G16" s="64"/>
      <c r="H16" s="64"/>
      <c r="I16" s="64"/>
      <c r="J16" s="65"/>
      <c r="K16" s="76"/>
      <c r="L16" s="77"/>
      <c r="M16" s="43"/>
      <c r="N16" s="5"/>
      <c r="O16" s="5"/>
      <c r="P16" s="5"/>
      <c r="Q16" s="87" t="s">
        <v>190</v>
      </c>
      <c r="R16" s="87"/>
      <c r="S16" s="87"/>
      <c r="T16" s="87"/>
      <c r="AD16" s="33"/>
      <c r="AE16" s="33"/>
      <c r="AF16" s="33"/>
    </row>
    <row r="17" spans="1:66" ht="26.25" customHeight="1" x14ac:dyDescent="0.15">
      <c r="A17" s="83" t="s">
        <v>180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2"/>
      <c r="N17" s="5"/>
      <c r="O17" s="5"/>
      <c r="P17" s="5"/>
      <c r="Q17" s="87"/>
      <c r="R17" s="87"/>
      <c r="S17" s="87"/>
      <c r="T17" s="87"/>
      <c r="AD17" s="33"/>
      <c r="AE17" s="33"/>
      <c r="AF17" s="33"/>
    </row>
    <row r="18" spans="1:66" ht="24.75" customHeight="1" x14ac:dyDescent="0.15">
      <c r="A18" s="78" t="s">
        <v>187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  <c r="N18" s="5"/>
      <c r="O18" s="5"/>
      <c r="P18" s="5"/>
      <c r="Q18" s="88" t="s">
        <v>191</v>
      </c>
      <c r="R18" s="88"/>
      <c r="S18" s="88"/>
      <c r="T18" s="88"/>
      <c r="AD18" s="32"/>
      <c r="AE18" s="32"/>
      <c r="AF18" s="32"/>
    </row>
    <row r="19" spans="1:66" ht="24.75" customHeight="1" x14ac:dyDescent="0.15">
      <c r="A19" s="69" t="s">
        <v>188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5"/>
      <c r="N19" s="5"/>
      <c r="O19" s="5"/>
      <c r="P19" s="5"/>
      <c r="Q19" s="5" t="s">
        <v>192</v>
      </c>
      <c r="R19" s="45"/>
      <c r="S19" s="45"/>
      <c r="T19" s="45"/>
      <c r="AD19" s="32"/>
      <c r="AE19" s="32"/>
      <c r="AF19" s="32"/>
    </row>
    <row r="20" spans="1:66" ht="23.25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42"/>
      <c r="N20" s="42"/>
      <c r="O20" s="42"/>
      <c r="P20" s="42"/>
      <c r="Q20" s="88" t="s">
        <v>193</v>
      </c>
      <c r="R20" s="88"/>
      <c r="S20" s="88"/>
      <c r="T20" s="88"/>
      <c r="U20" s="42"/>
      <c r="V20" s="42"/>
      <c r="W20" s="42"/>
      <c r="X20" s="42"/>
      <c r="Y20" s="42"/>
      <c r="Z20" s="42"/>
      <c r="AA20" s="42"/>
      <c r="AD20" s="3"/>
      <c r="AE20" s="3"/>
      <c r="AF20" s="3"/>
      <c r="AH20" s="3">
        <v>1</v>
      </c>
      <c r="AI20" s="3">
        <v>2</v>
      </c>
      <c r="AJ20" s="3">
        <v>3</v>
      </c>
      <c r="AK20" s="3">
        <v>7</v>
      </c>
      <c r="AL20" s="3"/>
      <c r="AM20" s="3">
        <v>4</v>
      </c>
      <c r="AN20" s="3">
        <v>5</v>
      </c>
      <c r="AO20" s="3">
        <v>5</v>
      </c>
      <c r="AP20" s="3">
        <v>5</v>
      </c>
      <c r="AQ20" s="3">
        <v>5</v>
      </c>
      <c r="AR20" s="3">
        <v>6</v>
      </c>
      <c r="AS20" s="3"/>
      <c r="AT20" s="3"/>
    </row>
    <row r="21" spans="1:66" ht="45.75" customHeight="1" x14ac:dyDescent="0.15">
      <c r="A21" s="9" t="s">
        <v>13</v>
      </c>
      <c r="B21" s="24" t="s">
        <v>21</v>
      </c>
      <c r="C21" s="25" t="s">
        <v>8</v>
      </c>
      <c r="D21" s="25" t="s">
        <v>23</v>
      </c>
      <c r="E21" s="25" t="s">
        <v>24</v>
      </c>
      <c r="F21" s="25" t="s">
        <v>25</v>
      </c>
      <c r="G21" s="25" t="s">
        <v>9</v>
      </c>
      <c r="H21" s="24" t="s">
        <v>15</v>
      </c>
      <c r="I21" s="25" t="s">
        <v>10</v>
      </c>
      <c r="J21" s="24" t="s">
        <v>16</v>
      </c>
      <c r="K21" s="26" t="s">
        <v>18</v>
      </c>
      <c r="L21" s="25" t="s">
        <v>14</v>
      </c>
      <c r="M21" s="25" t="s">
        <v>0</v>
      </c>
      <c r="N21" s="25" t="s">
        <v>11</v>
      </c>
      <c r="O21" s="25" t="s">
        <v>12</v>
      </c>
      <c r="P21" s="53" t="s">
        <v>205</v>
      </c>
      <c r="Q21" s="26" t="s">
        <v>203</v>
      </c>
      <c r="R21" s="84" t="s">
        <v>207</v>
      </c>
      <c r="S21" s="85"/>
      <c r="T21" s="89" t="s">
        <v>166</v>
      </c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60"/>
    </row>
    <row r="22" spans="1:66" ht="24" customHeight="1" x14ac:dyDescent="0.15">
      <c r="A22" s="9">
        <v>1</v>
      </c>
      <c r="B22" s="8"/>
      <c r="C22" s="15"/>
      <c r="D22" s="8"/>
      <c r="E22" s="8"/>
      <c r="F22" s="8"/>
      <c r="G22" s="15"/>
      <c r="H22" s="15"/>
      <c r="I22" s="15"/>
      <c r="J22" s="15"/>
      <c r="K22" s="8"/>
      <c r="L22" s="8" t="str">
        <f>ASC(PHONETIC(K22))</f>
        <v/>
      </c>
      <c r="M22" s="8"/>
      <c r="N22" s="16" t="str">
        <f>IF(K22=0,"",IF(K22="","",IF($K$11=0,"",$K$11)))</f>
        <v/>
      </c>
      <c r="O22" s="16" t="str">
        <f t="shared" ref="O22" si="2">IF(L22=0,"",IF(L22="","",IF($K$10=0,"",$K$10)))</f>
        <v/>
      </c>
      <c r="P22" s="40" t="str">
        <f>IF(K22=0,"",IF(K22="","",IF($K$13=0,"",$K$13)))</f>
        <v/>
      </c>
      <c r="Q22" s="16"/>
      <c r="R22" s="14"/>
      <c r="S22" s="54" t="str">
        <f t="shared" ref="S22" si="3">IF(R22&lt;&gt;"登録","",IF(D22&lt;&gt;"",1,0)+IF(E22&lt;&gt;"",1,0))</f>
        <v/>
      </c>
      <c r="T22" s="17" t="str">
        <f>IF(AH22=1,"学年未入力",IF(AI22=2,"学年誤り",IF(AJ22=3,"学年誤り",IF(AK22=7,"部門未入力",IF(AM22=4,"種目欄が同種目",IF(AN22=5,"種目と学年の組合せに誤り",IF(AO22=5,"種目と学年の組合せに誤り",IF(AP22=5,"種目と学年の組合せに誤り",IF(AQ22=5,"種目と学年の組合せに誤り",IF(AU22=5,"種目と学年の組合せに誤り",IF(AV22=5,"種目と学年の組合せに誤り",IF(AY22=5,"種目と学年の組合せに誤り",IF(AZ22=5,"種目と学年の組合せに誤り",IF(AR22=6,"登録番号欄が未入力",""))))))))))))))</f>
        <v/>
      </c>
      <c r="U22" s="35" t="str">
        <f>IF(K22=0,"",IF(K22="","",IF($K$9=0,"",$K$9)))</f>
        <v/>
      </c>
      <c r="AD22" s="36" t="str">
        <f t="shared" ref="AD22:AD50" si="4">IF($B22="","",IF(D22&lt;&gt;"",CONCATENATE($B22,D22),""))</f>
        <v/>
      </c>
      <c r="AE22" s="36" t="str">
        <f t="shared" ref="AE22:AE50" si="5">IF($B22="","",IF(E22&lt;&gt;"",CONCATENATE($B22,E22),""))</f>
        <v/>
      </c>
      <c r="AF22" s="36" t="str">
        <f t="shared" ref="AF22:AF50" si="6">IF($B22="","",IF(F22="","",IF(F22=0,"",CONCATENATE(MID($B22,1,1),MID($B22,3,1),F22,""))))</f>
        <v/>
      </c>
      <c r="AH22" t="str">
        <f>IF(OR(LEFT(B22,2)="小学",LEFT(B22,2)="中学"),IF(M22="",1,IF(M22=0,1,"")),"")</f>
        <v/>
      </c>
      <c r="AI22" t="str">
        <f>IF(LEFT(B22,2)="小学",IF(M22&gt;6,2,IF(M22&lt;3,2,"")),"")</f>
        <v/>
      </c>
      <c r="AJ22" t="str">
        <f>IF(LEFT(B22,2)="中学",IF(M22&gt;3,3,IF(M22&lt;1,3,"")),"")</f>
        <v/>
      </c>
      <c r="AK22" t="str">
        <f>IF(B22="",IF(D22&lt;&gt;"",7,""),"")</f>
        <v/>
      </c>
      <c r="AL22">
        <f>IF(D22=E22,4,"")</f>
        <v>4</v>
      </c>
      <c r="AM22" t="str">
        <f>IF(D22="","",IF(D22=0,"",IF(E22="","",IF(E22=0,"",AL22))))</f>
        <v/>
      </c>
      <c r="AN22" t="str">
        <f>IFERROR(IF(VALUE(ASC(LEFT(D22,1)))=3,IF(VALUE(ASC(M22))&lt;3,5,IF(VALUE(ASC(M22))&gt;4,5,"")),""),"")</f>
        <v/>
      </c>
      <c r="AO22" t="str">
        <f>IFERROR(IF(VALUE(ASC(LEFT(E22,1)))=3,IF(VALUE(ASC(M22))&lt;3,5,IF(VALUE(ASC(M22))&gt;4,5,"")),""),"")</f>
        <v/>
      </c>
      <c r="AP22" t="str">
        <f>IFERROR(IF(VALUE(ASC(LEFT(E22,1)))=5,IF(VALUE(ASC(M22))&lt;5,5,IF(VALUE(ASC(M22))&gt;6,5,"")),""),"")</f>
        <v/>
      </c>
      <c r="AQ22" t="str">
        <f>IFERROR(IF(VALUE(ASC(LEFT(D22,1)))=5,IF(VALUE(ASC(M22))&lt;5,5,IF(VALUE(ASC(M22))&gt;6,5,"")),""),"")</f>
        <v/>
      </c>
      <c r="AR22" t="str">
        <f>IF(R22="登録",IF(Q22="",6,IF(Q22=0,6,"")),"")</f>
        <v/>
      </c>
      <c r="AS22">
        <f>IF(LEFT(D22,4)="2･3年",23,IF(LEFT(D22,2)="1年",1,IF(LEFT(D22,2)="2年",2,IF(LEFT(D22,2)="3年",3,0))))</f>
        <v>0</v>
      </c>
      <c r="AT22">
        <f>M22</f>
        <v>0</v>
      </c>
      <c r="AU22" t="str">
        <f>IF(AS22=0,"",IF(AS22=23,"",IF(AS22=AT22,"",5)))</f>
        <v/>
      </c>
      <c r="AV22" t="str">
        <f>IF(AS22=0,"",IF(AS22=AT22,"",IF(AT22&gt;1,"",5)))</f>
        <v/>
      </c>
      <c r="AW22">
        <f>IF(LEFT(E22,4)="2･3年",23,IF(LEFT(E22,2)="1年",1,IF(LEFT(E22,2)="2年",2,IF(LEFT(E22,2)="3年",3,0))))</f>
        <v>0</v>
      </c>
      <c r="AX22">
        <f>M22</f>
        <v>0</v>
      </c>
      <c r="AY22" t="str">
        <f>IF(AW22=0,"",IF(AW22=23,"",IF(AW22=AX22,"",5)))</f>
        <v/>
      </c>
      <c r="AZ22" t="str">
        <f>IF(AW22=0,"",IF(AW22=AX22,"",IF(AX22&gt;1,"",5)))</f>
        <v/>
      </c>
    </row>
    <row r="23" spans="1:66" ht="24" customHeight="1" x14ac:dyDescent="0.15">
      <c r="A23" s="9">
        <v>2</v>
      </c>
      <c r="B23" s="8"/>
      <c r="C23" s="15"/>
      <c r="D23" s="8"/>
      <c r="E23" s="8"/>
      <c r="F23" s="8"/>
      <c r="G23" s="15"/>
      <c r="H23" s="15"/>
      <c r="I23" s="15"/>
      <c r="J23" s="15"/>
      <c r="K23" s="8"/>
      <c r="L23" s="8" t="str">
        <f t="shared" ref="L23:L86" si="7">ASC(PHONETIC(K23))</f>
        <v/>
      </c>
      <c r="M23" s="8"/>
      <c r="N23" s="16" t="str">
        <f t="shared" ref="N23:N86" si="8">IF(K23=0,"",IF(K23="","",IF($K$11=0,"",$K$11)))</f>
        <v/>
      </c>
      <c r="O23" s="16" t="str">
        <f t="shared" ref="O23:O86" si="9">IF(L23=0,"",IF(L23="","",IF($K$10=0,"",$K$10)))</f>
        <v/>
      </c>
      <c r="P23" s="40" t="str">
        <f t="shared" ref="P23:P86" si="10">IF(K23=0,"",IF(K23="","",IF($K$13=0,"",$K$13)))</f>
        <v/>
      </c>
      <c r="Q23" s="16"/>
      <c r="R23" s="14"/>
      <c r="S23" s="54" t="str">
        <f t="shared" ref="S23:S86" si="11">IF(R23&lt;&gt;"登録","",IF(D23&lt;&gt;"",1,0)+IF(E23&lt;&gt;"",1,0))</f>
        <v/>
      </c>
      <c r="T23" s="17" t="str">
        <f t="shared" ref="T23:T50" si="12">IF(AH23=1,"学年未入力",IF(AI23=2,"学年誤り",IF(AJ23=3,"学年誤り",IF(AK23=7,"部門未入力",IF(AM23=4,"種目欄が同種目",IF(AN23=5,"種目と学年の組合せに誤り",IF(AO23=5,"種目と学年の組合せに誤り",IF(AP23=5,"種目と学年の組合せに誤り",IF(AQ23=5,"種目と学年の組合せに誤り",IF(AU23=5,"種目と学年の組合せに誤り",IF(AV23=5,"種目と学年の組合せに誤り",IF(AY23=5,"種目と学年の組合せに誤り",IF(AZ23=5,"種目と学年の組合せに誤り",IF(AR23=6,"登録番号欄が未入力",""))))))))))))))</f>
        <v/>
      </c>
      <c r="U23" s="35" t="str">
        <f t="shared" ref="U23:U50" si="13">IF(K23=0,"",IF(K23="","",IF($K$9=0,"",$K$9)))</f>
        <v/>
      </c>
      <c r="AD23" s="36" t="str">
        <f t="shared" si="4"/>
        <v/>
      </c>
      <c r="AE23" s="36" t="str">
        <f t="shared" si="5"/>
        <v/>
      </c>
      <c r="AF23" s="36" t="str">
        <f t="shared" si="6"/>
        <v/>
      </c>
      <c r="AH23" t="str">
        <f t="shared" ref="AH23:AH50" si="14">IF(OR(LEFT(B23,2)="小学",LEFT(B23,2)="中学"),IF(M23="",1,IF(M23=0,1,"")),"")</f>
        <v/>
      </c>
      <c r="AI23" t="str">
        <f t="shared" ref="AI23:AI50" si="15">IF(LEFT(B23,2)="小学",IF(M23&gt;6,2,IF(M23&lt;3,2,"")),"")</f>
        <v/>
      </c>
      <c r="AJ23" t="str">
        <f t="shared" ref="AJ23:AJ50" si="16">IF(LEFT(B23,2)="中学",IF(M23&gt;3,3,IF(M23&lt;1,3,"")),"")</f>
        <v/>
      </c>
      <c r="AK23" t="str">
        <f t="shared" ref="AK23:AK50" si="17">IF(B23="",IF(D23&lt;&gt;"",7,""),"")</f>
        <v/>
      </c>
      <c r="AL23">
        <f t="shared" ref="AL23:AL50" si="18">IF(D23=E23,4,"")</f>
        <v>4</v>
      </c>
      <c r="AM23" t="str">
        <f t="shared" ref="AM23:AM50" si="19">IF(D23="","",IF(D23=0,"",IF(E23="","",IF(E23=0,"",AL23))))</f>
        <v/>
      </c>
      <c r="AN23" t="str">
        <f t="shared" ref="AN23:AN50" si="20">IFERROR(IF(VALUE(ASC(LEFT(D23,1)))=3,IF(VALUE(ASC(M23))&lt;3,5,IF(VALUE(ASC(M23))&gt;4,5,"")),""),"")</f>
        <v/>
      </c>
      <c r="AO23" t="str">
        <f t="shared" ref="AO23:AO50" si="21">IFERROR(IF(VALUE(ASC(LEFT(E23,1)))=3,IF(VALUE(ASC(M23))&lt;3,5,IF(VALUE(ASC(M23))&gt;4,5,"")),""),"")</f>
        <v/>
      </c>
      <c r="AP23" t="str">
        <f t="shared" ref="AP23:AP50" si="22">IFERROR(IF(VALUE(ASC(LEFT(E23,1)))=5,IF(VALUE(ASC(M23))&lt;5,5,IF(VALUE(ASC(M23))&gt;6,5,"")),""),"")</f>
        <v/>
      </c>
      <c r="AQ23" t="str">
        <f t="shared" ref="AQ23:AQ50" si="23">IFERROR(IF(VALUE(ASC(LEFT(D23,1)))=5,IF(VALUE(ASC(M23))&lt;5,5,IF(VALUE(ASC(M23))&gt;6,5,"")),""),"")</f>
        <v/>
      </c>
      <c r="AR23" t="str">
        <f t="shared" ref="AR23:AR50" si="24">IF(R23="登録",IF(Q23="",6,IF(Q23=0,6,"")),"")</f>
        <v/>
      </c>
      <c r="AS23">
        <f t="shared" ref="AS23:AS50" si="25">IF(LEFT(D23,4)="2･3年",23,IF(LEFT(D23,2)="1年",1,IF(LEFT(D23,2)="2年",2,IF(LEFT(D23,2)="3年",3,0))))</f>
        <v>0</v>
      </c>
      <c r="AT23">
        <f t="shared" ref="AT23:AT50" si="26">M23</f>
        <v>0</v>
      </c>
      <c r="AU23" t="str">
        <f t="shared" ref="AU23:AU50" si="27">IF(AS23=0,"",IF(AS23=23,"",IF(AS23=AT23,"",5)))</f>
        <v/>
      </c>
      <c r="AV23" t="str">
        <f t="shared" ref="AV23:AV50" si="28">IF(AS23=0,"",IF(AS23=AT23,"",IF(AT23&gt;1,"",5)))</f>
        <v/>
      </c>
      <c r="AW23">
        <f t="shared" ref="AW23:AW50" si="29">IF(LEFT(E23,4)="2･3年",23,IF(LEFT(E23,2)="1年",1,IF(LEFT(E23,2)="2年",2,IF(LEFT(E23,2)="3年",3,0))))</f>
        <v>0</v>
      </c>
      <c r="AX23">
        <f t="shared" ref="AX23:AX50" si="30">M23</f>
        <v>0</v>
      </c>
      <c r="AY23" t="str">
        <f t="shared" ref="AY23:AY50" si="31">IF(AW23=0,"",IF(AW23=23,"",IF(AW23=AX23,"",5)))</f>
        <v/>
      </c>
      <c r="AZ23" t="str">
        <f t="shared" ref="AZ23:AZ50" si="32">IF(AW23=0,"",IF(AW23=AX23,"",IF(AX23&gt;1,"",5)))</f>
        <v/>
      </c>
    </row>
    <row r="24" spans="1:66" ht="24" customHeight="1" x14ac:dyDescent="0.15">
      <c r="A24" s="9">
        <v>3</v>
      </c>
      <c r="B24" s="8"/>
      <c r="C24" s="15"/>
      <c r="D24" s="8"/>
      <c r="E24" s="8"/>
      <c r="F24" s="8"/>
      <c r="G24" s="15"/>
      <c r="H24" s="15"/>
      <c r="I24" s="15"/>
      <c r="J24" s="15"/>
      <c r="K24" s="8"/>
      <c r="L24" s="8" t="str">
        <f t="shared" si="7"/>
        <v/>
      </c>
      <c r="M24" s="8"/>
      <c r="N24" s="16" t="str">
        <f t="shared" si="8"/>
        <v/>
      </c>
      <c r="O24" s="16" t="str">
        <f t="shared" si="9"/>
        <v/>
      </c>
      <c r="P24" s="40" t="str">
        <f t="shared" si="10"/>
        <v/>
      </c>
      <c r="Q24" s="16"/>
      <c r="R24" s="14"/>
      <c r="S24" s="54" t="str">
        <f t="shared" si="11"/>
        <v/>
      </c>
      <c r="T24" s="17" t="str">
        <f t="shared" si="12"/>
        <v/>
      </c>
      <c r="U24" s="35" t="str">
        <f t="shared" si="13"/>
        <v/>
      </c>
      <c r="AD24" s="36" t="str">
        <f t="shared" si="4"/>
        <v/>
      </c>
      <c r="AE24" s="36" t="str">
        <f t="shared" si="5"/>
        <v/>
      </c>
      <c r="AF24" s="36" t="str">
        <f t="shared" si="6"/>
        <v/>
      </c>
      <c r="AH24" t="str">
        <f t="shared" si="14"/>
        <v/>
      </c>
      <c r="AI24" t="str">
        <f t="shared" si="15"/>
        <v/>
      </c>
      <c r="AJ24" t="str">
        <f t="shared" si="16"/>
        <v/>
      </c>
      <c r="AK24" t="str">
        <f t="shared" si="17"/>
        <v/>
      </c>
      <c r="AL24">
        <f t="shared" si="18"/>
        <v>4</v>
      </c>
      <c r="AM24" t="str">
        <f t="shared" si="19"/>
        <v/>
      </c>
      <c r="AN24" t="str">
        <f t="shared" si="20"/>
        <v/>
      </c>
      <c r="AO24" t="str">
        <f t="shared" si="21"/>
        <v/>
      </c>
      <c r="AP24" t="str">
        <f t="shared" si="22"/>
        <v/>
      </c>
      <c r="AQ24" t="str">
        <f t="shared" si="23"/>
        <v/>
      </c>
      <c r="AR24" t="str">
        <f t="shared" si="24"/>
        <v/>
      </c>
      <c r="AS24">
        <f t="shared" si="25"/>
        <v>0</v>
      </c>
      <c r="AT24">
        <f t="shared" si="26"/>
        <v>0</v>
      </c>
      <c r="AU24" t="str">
        <f t="shared" si="27"/>
        <v/>
      </c>
      <c r="AV24" t="str">
        <f t="shared" si="28"/>
        <v/>
      </c>
      <c r="AW24">
        <f t="shared" si="29"/>
        <v>0</v>
      </c>
      <c r="AX24">
        <f t="shared" si="30"/>
        <v>0</v>
      </c>
      <c r="AY24" t="str">
        <f t="shared" si="31"/>
        <v/>
      </c>
      <c r="AZ24" t="str">
        <f t="shared" si="32"/>
        <v/>
      </c>
    </row>
    <row r="25" spans="1:66" ht="24" customHeight="1" x14ac:dyDescent="0.15">
      <c r="A25" s="9">
        <v>4</v>
      </c>
      <c r="B25" s="8"/>
      <c r="C25" s="15"/>
      <c r="D25" s="8"/>
      <c r="E25" s="8"/>
      <c r="F25" s="8"/>
      <c r="G25" s="15"/>
      <c r="H25" s="15"/>
      <c r="I25" s="15"/>
      <c r="J25" s="15"/>
      <c r="K25" s="8"/>
      <c r="L25" s="8" t="str">
        <f t="shared" si="7"/>
        <v/>
      </c>
      <c r="M25" s="8"/>
      <c r="N25" s="16" t="str">
        <f t="shared" si="8"/>
        <v/>
      </c>
      <c r="O25" s="16" t="str">
        <f t="shared" si="9"/>
        <v/>
      </c>
      <c r="P25" s="40" t="str">
        <f t="shared" si="10"/>
        <v/>
      </c>
      <c r="Q25" s="16"/>
      <c r="R25" s="14"/>
      <c r="S25" s="54" t="str">
        <f t="shared" si="11"/>
        <v/>
      </c>
      <c r="T25" s="17" t="str">
        <f t="shared" si="12"/>
        <v/>
      </c>
      <c r="U25" s="35" t="str">
        <f t="shared" si="13"/>
        <v/>
      </c>
      <c r="AD25" s="36" t="str">
        <f t="shared" si="4"/>
        <v/>
      </c>
      <c r="AE25" s="36" t="str">
        <f t="shared" si="5"/>
        <v/>
      </c>
      <c r="AF25" s="36" t="str">
        <f t="shared" si="6"/>
        <v/>
      </c>
      <c r="AH25" t="str">
        <f t="shared" si="14"/>
        <v/>
      </c>
      <c r="AI25" t="str">
        <f t="shared" si="15"/>
        <v/>
      </c>
      <c r="AJ25" t="str">
        <f t="shared" si="16"/>
        <v/>
      </c>
      <c r="AK25" t="str">
        <f t="shared" si="17"/>
        <v/>
      </c>
      <c r="AL25">
        <f t="shared" si="18"/>
        <v>4</v>
      </c>
      <c r="AM25" t="str">
        <f t="shared" si="19"/>
        <v/>
      </c>
      <c r="AN25" t="str">
        <f t="shared" si="20"/>
        <v/>
      </c>
      <c r="AO25" t="str">
        <f t="shared" si="21"/>
        <v/>
      </c>
      <c r="AP25" t="str">
        <f t="shared" si="22"/>
        <v/>
      </c>
      <c r="AQ25" t="str">
        <f t="shared" si="23"/>
        <v/>
      </c>
      <c r="AR25" t="str">
        <f t="shared" si="24"/>
        <v/>
      </c>
      <c r="AS25">
        <f t="shared" si="25"/>
        <v>0</v>
      </c>
      <c r="AT25">
        <f t="shared" si="26"/>
        <v>0</v>
      </c>
      <c r="AU25" t="str">
        <f t="shared" si="27"/>
        <v/>
      </c>
      <c r="AV25" t="str">
        <f t="shared" si="28"/>
        <v/>
      </c>
      <c r="AW25">
        <f t="shared" si="29"/>
        <v>0</v>
      </c>
      <c r="AX25">
        <f t="shared" si="30"/>
        <v>0</v>
      </c>
      <c r="AY25" t="str">
        <f t="shared" si="31"/>
        <v/>
      </c>
      <c r="AZ25" t="str">
        <f t="shared" si="32"/>
        <v/>
      </c>
    </row>
    <row r="26" spans="1:66" ht="24" customHeight="1" x14ac:dyDescent="0.15">
      <c r="A26" s="9">
        <v>5</v>
      </c>
      <c r="B26" s="8"/>
      <c r="C26" s="15"/>
      <c r="D26" s="8"/>
      <c r="E26" s="8"/>
      <c r="F26" s="8"/>
      <c r="G26" s="15"/>
      <c r="H26" s="15"/>
      <c r="I26" s="15"/>
      <c r="J26" s="15"/>
      <c r="K26" s="8"/>
      <c r="L26" s="8" t="str">
        <f t="shared" si="7"/>
        <v/>
      </c>
      <c r="M26" s="8"/>
      <c r="N26" s="16" t="str">
        <f t="shared" si="8"/>
        <v/>
      </c>
      <c r="O26" s="16" t="str">
        <f t="shared" si="9"/>
        <v/>
      </c>
      <c r="P26" s="40" t="str">
        <f t="shared" si="10"/>
        <v/>
      </c>
      <c r="Q26" s="16"/>
      <c r="R26" s="14"/>
      <c r="S26" s="54" t="str">
        <f>IF(R26&lt;&gt;"登録","",IF(D26&lt;&gt;"",1,0)+IF(E26&lt;&gt;"",1,0))</f>
        <v/>
      </c>
      <c r="T26" s="17" t="str">
        <f t="shared" si="12"/>
        <v/>
      </c>
      <c r="U26" s="35" t="str">
        <f t="shared" si="13"/>
        <v/>
      </c>
      <c r="AD26" s="36" t="str">
        <f>IF($B26="","",IF(D26&lt;&gt;"",CONCATENATE($B26,D26),""))</f>
        <v/>
      </c>
      <c r="AE26" s="36" t="str">
        <f>IF($B26="","",IF(E26&lt;&gt;"",CONCATENATE($B26,E26),""))</f>
        <v/>
      </c>
      <c r="AF26" s="36" t="str">
        <f t="shared" si="6"/>
        <v/>
      </c>
      <c r="AH26" t="str">
        <f t="shared" si="14"/>
        <v/>
      </c>
      <c r="AI26" t="str">
        <f t="shared" si="15"/>
        <v/>
      </c>
      <c r="AJ26" t="str">
        <f t="shared" si="16"/>
        <v/>
      </c>
      <c r="AK26" t="str">
        <f>IF(B26="",IF(D26&lt;&gt;"",7,""),"")</f>
        <v/>
      </c>
      <c r="AL26">
        <f>IF(D26=E26,4,"")</f>
        <v>4</v>
      </c>
      <c r="AM26" t="str">
        <f>IF(D26="","",IF(D26=0,"",IF(E26="","",IF(E26=0,"",AL26))))</f>
        <v/>
      </c>
      <c r="AN26" t="str">
        <f>IFERROR(IF(VALUE(ASC(LEFT(D26,1)))=3,IF(VALUE(ASC(M26))&lt;3,5,IF(VALUE(ASC(M26))&gt;4,5,"")),""),"")</f>
        <v/>
      </c>
      <c r="AO26" t="str">
        <f>IFERROR(IF(VALUE(ASC(LEFT(E26,1)))=3,IF(VALUE(ASC(M26))&lt;3,5,IF(VALUE(ASC(M26))&gt;4,5,"")),""),"")</f>
        <v/>
      </c>
      <c r="AP26" t="str">
        <f>IFERROR(IF(VALUE(ASC(LEFT(E26,1)))=5,IF(VALUE(ASC(M26))&lt;5,5,IF(VALUE(ASC(M26))&gt;6,5,"")),""),"")</f>
        <v/>
      </c>
      <c r="AQ26" t="str">
        <f>IFERROR(IF(VALUE(ASC(LEFT(D26,1)))=5,IF(VALUE(ASC(M26))&lt;5,5,IF(VALUE(ASC(M26))&gt;6,5,"")),""),"")</f>
        <v/>
      </c>
      <c r="AR26" t="str">
        <f t="shared" si="24"/>
        <v/>
      </c>
      <c r="AS26">
        <f>IF(LEFT(D26,4)="2･3年",23,IF(LEFT(D26,2)="1年",1,IF(LEFT(D26,2)="2年",2,IF(LEFT(D26,2)="3年",3,0))))</f>
        <v>0</v>
      </c>
      <c r="AT26">
        <f t="shared" si="26"/>
        <v>0</v>
      </c>
      <c r="AU26" t="str">
        <f t="shared" si="27"/>
        <v/>
      </c>
      <c r="AV26" t="str">
        <f t="shared" si="28"/>
        <v/>
      </c>
      <c r="AW26">
        <f>IF(LEFT(E26,4)="2･3年",23,IF(LEFT(E26,2)="1年",1,IF(LEFT(E26,2)="2年",2,IF(LEFT(E26,2)="3年",3,0))))</f>
        <v>0</v>
      </c>
      <c r="AX26">
        <f t="shared" si="30"/>
        <v>0</v>
      </c>
      <c r="AY26" t="str">
        <f t="shared" si="31"/>
        <v/>
      </c>
      <c r="AZ26" t="str">
        <f t="shared" si="32"/>
        <v/>
      </c>
    </row>
    <row r="27" spans="1:66" ht="24" customHeight="1" x14ac:dyDescent="0.15">
      <c r="A27" s="9">
        <v>6</v>
      </c>
      <c r="B27" s="8"/>
      <c r="C27" s="15"/>
      <c r="D27" s="8"/>
      <c r="E27" s="8"/>
      <c r="F27" s="8"/>
      <c r="G27" s="15"/>
      <c r="H27" s="15"/>
      <c r="I27" s="15"/>
      <c r="J27" s="15"/>
      <c r="K27" s="8"/>
      <c r="L27" s="8" t="str">
        <f t="shared" si="7"/>
        <v/>
      </c>
      <c r="M27" s="8"/>
      <c r="N27" s="16" t="str">
        <f t="shared" si="8"/>
        <v/>
      </c>
      <c r="O27" s="16" t="str">
        <f t="shared" si="9"/>
        <v/>
      </c>
      <c r="P27" s="40" t="str">
        <f t="shared" si="10"/>
        <v/>
      </c>
      <c r="Q27" s="16"/>
      <c r="R27" s="14"/>
      <c r="S27" s="54" t="str">
        <f>IF(R27&lt;&gt;"登録","",IF(D27&lt;&gt;"",1,0)+IF(E27&lt;&gt;"",1,0))</f>
        <v/>
      </c>
      <c r="T27" s="17" t="str">
        <f t="shared" si="12"/>
        <v/>
      </c>
      <c r="U27" s="35" t="str">
        <f t="shared" si="13"/>
        <v/>
      </c>
      <c r="AD27" s="36" t="str">
        <f t="shared" si="4"/>
        <v/>
      </c>
      <c r="AE27" s="36" t="str">
        <f>IF($B27="","",IF(E27&lt;&gt;"",CONCATENATE($B27,E27),""))</f>
        <v/>
      </c>
      <c r="AF27" s="36" t="str">
        <f>IF($B27="","",IF(F27="","",IF(F27=0,"",CONCATENATE(MID($B27,1,1),MID($B27,3,1),F27,""))))</f>
        <v/>
      </c>
      <c r="AH27" t="str">
        <f t="shared" si="14"/>
        <v/>
      </c>
      <c r="AI27" t="str">
        <f t="shared" si="15"/>
        <v/>
      </c>
      <c r="AJ27" t="str">
        <f t="shared" si="16"/>
        <v/>
      </c>
      <c r="AK27" t="str">
        <f t="shared" si="17"/>
        <v/>
      </c>
      <c r="AL27">
        <f>IF(D27=E27,4,"")</f>
        <v>4</v>
      </c>
      <c r="AM27" t="str">
        <f>IF(D27="","",IF(D27=0,"",IF(E27="","",IF(E27=0,"",AL27))))</f>
        <v/>
      </c>
      <c r="AN27" t="str">
        <f t="shared" si="20"/>
        <v/>
      </c>
      <c r="AO27" t="str">
        <f>IFERROR(IF(VALUE(ASC(LEFT(E27,1)))=3,IF(VALUE(ASC(M27))&lt;3,5,IF(VALUE(ASC(M27))&gt;4,5,"")),""),"")</f>
        <v/>
      </c>
      <c r="AP27" t="str">
        <f>IFERROR(IF(VALUE(ASC(LEFT(E27,1)))=5,IF(VALUE(ASC(M27))&lt;5,5,IF(VALUE(ASC(M27))&gt;6,5,"")),""),"")</f>
        <v/>
      </c>
      <c r="AQ27" t="str">
        <f t="shared" si="23"/>
        <v/>
      </c>
      <c r="AR27" t="str">
        <f t="shared" si="24"/>
        <v/>
      </c>
      <c r="AS27">
        <f t="shared" si="25"/>
        <v>0</v>
      </c>
      <c r="AT27">
        <f t="shared" si="26"/>
        <v>0</v>
      </c>
      <c r="AU27" t="str">
        <f t="shared" si="27"/>
        <v/>
      </c>
      <c r="AV27" t="str">
        <f t="shared" si="28"/>
        <v/>
      </c>
      <c r="AW27">
        <f>IF(LEFT(E27,4)="2･3年",23,IF(LEFT(E27,2)="1年",1,IF(LEFT(E27,2)="2年",2,IF(LEFT(E27,2)="3年",3,0))))</f>
        <v>0</v>
      </c>
      <c r="AX27">
        <f t="shared" si="30"/>
        <v>0</v>
      </c>
      <c r="AY27" t="str">
        <f t="shared" si="31"/>
        <v/>
      </c>
      <c r="AZ27" t="str">
        <f t="shared" si="32"/>
        <v/>
      </c>
    </row>
    <row r="28" spans="1:66" ht="24" customHeight="1" x14ac:dyDescent="0.15">
      <c r="A28" s="9">
        <v>7</v>
      </c>
      <c r="B28" s="8"/>
      <c r="C28" s="15"/>
      <c r="D28" s="8"/>
      <c r="E28" s="8"/>
      <c r="F28" s="8"/>
      <c r="G28" s="15"/>
      <c r="H28" s="15"/>
      <c r="I28" s="15"/>
      <c r="J28" s="15"/>
      <c r="K28" s="8"/>
      <c r="L28" s="8" t="str">
        <f t="shared" si="7"/>
        <v/>
      </c>
      <c r="M28" s="8"/>
      <c r="N28" s="16" t="str">
        <f t="shared" si="8"/>
        <v/>
      </c>
      <c r="O28" s="16" t="str">
        <f t="shared" si="9"/>
        <v/>
      </c>
      <c r="P28" s="40" t="str">
        <f t="shared" si="10"/>
        <v/>
      </c>
      <c r="Q28" s="16"/>
      <c r="R28" s="14"/>
      <c r="S28" s="54" t="str">
        <f t="shared" si="11"/>
        <v/>
      </c>
      <c r="T28" s="17" t="str">
        <f t="shared" si="12"/>
        <v/>
      </c>
      <c r="U28" s="35" t="str">
        <f t="shared" si="13"/>
        <v/>
      </c>
      <c r="AD28" s="36" t="str">
        <f t="shared" si="4"/>
        <v/>
      </c>
      <c r="AE28" s="36" t="str">
        <f t="shared" si="5"/>
        <v/>
      </c>
      <c r="AF28" s="36" t="str">
        <f t="shared" si="6"/>
        <v/>
      </c>
      <c r="AH28" t="str">
        <f t="shared" si="14"/>
        <v/>
      </c>
      <c r="AI28" t="str">
        <f t="shared" si="15"/>
        <v/>
      </c>
      <c r="AJ28" t="str">
        <f t="shared" si="16"/>
        <v/>
      </c>
      <c r="AK28" t="str">
        <f t="shared" si="17"/>
        <v/>
      </c>
      <c r="AL28">
        <f t="shared" si="18"/>
        <v>4</v>
      </c>
      <c r="AM28" t="str">
        <f t="shared" si="19"/>
        <v/>
      </c>
      <c r="AN28" t="str">
        <f t="shared" si="20"/>
        <v/>
      </c>
      <c r="AO28" t="str">
        <f t="shared" si="21"/>
        <v/>
      </c>
      <c r="AP28" t="str">
        <f t="shared" si="22"/>
        <v/>
      </c>
      <c r="AQ28" t="str">
        <f t="shared" si="23"/>
        <v/>
      </c>
      <c r="AR28" t="str">
        <f t="shared" si="24"/>
        <v/>
      </c>
      <c r="AS28">
        <f t="shared" si="25"/>
        <v>0</v>
      </c>
      <c r="AT28">
        <f t="shared" si="26"/>
        <v>0</v>
      </c>
      <c r="AU28" t="str">
        <f t="shared" si="27"/>
        <v/>
      </c>
      <c r="AV28" t="str">
        <f t="shared" si="28"/>
        <v/>
      </c>
      <c r="AW28">
        <f t="shared" si="29"/>
        <v>0</v>
      </c>
      <c r="AX28">
        <f t="shared" si="30"/>
        <v>0</v>
      </c>
      <c r="AY28" t="str">
        <f t="shared" si="31"/>
        <v/>
      </c>
      <c r="AZ28" t="str">
        <f t="shared" si="32"/>
        <v/>
      </c>
    </row>
    <row r="29" spans="1:66" ht="24" customHeight="1" x14ac:dyDescent="0.15">
      <c r="A29" s="9">
        <v>8</v>
      </c>
      <c r="B29" s="8"/>
      <c r="C29" s="15"/>
      <c r="D29" s="8"/>
      <c r="E29" s="8"/>
      <c r="F29" s="8"/>
      <c r="G29" s="15"/>
      <c r="H29" s="15"/>
      <c r="I29" s="15"/>
      <c r="J29" s="15"/>
      <c r="K29" s="8"/>
      <c r="L29" s="8" t="str">
        <f t="shared" si="7"/>
        <v/>
      </c>
      <c r="M29" s="8"/>
      <c r="N29" s="16" t="str">
        <f t="shared" si="8"/>
        <v/>
      </c>
      <c r="O29" s="16" t="str">
        <f t="shared" si="9"/>
        <v/>
      </c>
      <c r="P29" s="40" t="str">
        <f t="shared" si="10"/>
        <v/>
      </c>
      <c r="Q29" s="16"/>
      <c r="R29" s="14"/>
      <c r="S29" s="54" t="str">
        <f t="shared" si="11"/>
        <v/>
      </c>
      <c r="T29" s="17" t="str">
        <f t="shared" si="12"/>
        <v/>
      </c>
      <c r="U29" s="35" t="str">
        <f t="shared" si="13"/>
        <v/>
      </c>
      <c r="AD29" s="36" t="str">
        <f t="shared" si="4"/>
        <v/>
      </c>
      <c r="AE29" s="36" t="str">
        <f t="shared" si="5"/>
        <v/>
      </c>
      <c r="AF29" s="36" t="str">
        <f t="shared" si="6"/>
        <v/>
      </c>
      <c r="AH29" t="str">
        <f t="shared" si="14"/>
        <v/>
      </c>
      <c r="AI29" t="str">
        <f t="shared" si="15"/>
        <v/>
      </c>
      <c r="AJ29" t="str">
        <f t="shared" si="16"/>
        <v/>
      </c>
      <c r="AK29" t="str">
        <f t="shared" si="17"/>
        <v/>
      </c>
      <c r="AL29">
        <f t="shared" si="18"/>
        <v>4</v>
      </c>
      <c r="AM29" t="str">
        <f t="shared" si="19"/>
        <v/>
      </c>
      <c r="AN29" t="str">
        <f t="shared" si="20"/>
        <v/>
      </c>
      <c r="AO29" t="str">
        <f t="shared" si="21"/>
        <v/>
      </c>
      <c r="AP29" t="str">
        <f t="shared" si="22"/>
        <v/>
      </c>
      <c r="AQ29" t="str">
        <f t="shared" si="23"/>
        <v/>
      </c>
      <c r="AR29" t="str">
        <f t="shared" si="24"/>
        <v/>
      </c>
      <c r="AS29">
        <f t="shared" si="25"/>
        <v>0</v>
      </c>
      <c r="AT29">
        <f t="shared" si="26"/>
        <v>0</v>
      </c>
      <c r="AU29" t="str">
        <f t="shared" si="27"/>
        <v/>
      </c>
      <c r="AV29" t="str">
        <f t="shared" si="28"/>
        <v/>
      </c>
      <c r="AW29">
        <f t="shared" si="29"/>
        <v>0</v>
      </c>
      <c r="AX29">
        <f t="shared" si="30"/>
        <v>0</v>
      </c>
      <c r="AY29" t="str">
        <f t="shared" si="31"/>
        <v/>
      </c>
      <c r="AZ29" t="str">
        <f t="shared" si="32"/>
        <v/>
      </c>
    </row>
    <row r="30" spans="1:66" ht="24" customHeight="1" x14ac:dyDescent="0.15">
      <c r="A30" s="9">
        <v>9</v>
      </c>
      <c r="B30" s="8"/>
      <c r="C30" s="15"/>
      <c r="D30" s="8"/>
      <c r="E30" s="8"/>
      <c r="F30" s="8"/>
      <c r="G30" s="15"/>
      <c r="H30" s="15"/>
      <c r="I30" s="15"/>
      <c r="J30" s="15"/>
      <c r="K30" s="8"/>
      <c r="L30" s="8" t="str">
        <f t="shared" si="7"/>
        <v/>
      </c>
      <c r="M30" s="8"/>
      <c r="N30" s="16" t="str">
        <f t="shared" si="8"/>
        <v/>
      </c>
      <c r="O30" s="16" t="str">
        <f t="shared" si="9"/>
        <v/>
      </c>
      <c r="P30" s="40" t="str">
        <f t="shared" si="10"/>
        <v/>
      </c>
      <c r="Q30" s="16"/>
      <c r="R30" s="14"/>
      <c r="S30" s="54" t="str">
        <f t="shared" si="11"/>
        <v/>
      </c>
      <c r="T30" s="17" t="str">
        <f t="shared" si="12"/>
        <v/>
      </c>
      <c r="U30" s="35" t="str">
        <f t="shared" si="13"/>
        <v/>
      </c>
      <c r="AD30" s="36" t="str">
        <f t="shared" si="4"/>
        <v/>
      </c>
      <c r="AE30" s="36" t="str">
        <f t="shared" si="5"/>
        <v/>
      </c>
      <c r="AF30" s="36" t="str">
        <f t="shared" si="6"/>
        <v/>
      </c>
      <c r="AH30" t="str">
        <f t="shared" si="14"/>
        <v/>
      </c>
      <c r="AI30" t="str">
        <f t="shared" si="15"/>
        <v/>
      </c>
      <c r="AJ30" t="str">
        <f t="shared" si="16"/>
        <v/>
      </c>
      <c r="AK30" t="str">
        <f t="shared" si="17"/>
        <v/>
      </c>
      <c r="AL30">
        <f t="shared" si="18"/>
        <v>4</v>
      </c>
      <c r="AM30" t="str">
        <f t="shared" si="19"/>
        <v/>
      </c>
      <c r="AN30" t="str">
        <f t="shared" si="20"/>
        <v/>
      </c>
      <c r="AO30" t="str">
        <f t="shared" si="21"/>
        <v/>
      </c>
      <c r="AP30" t="str">
        <f t="shared" si="22"/>
        <v/>
      </c>
      <c r="AQ30" t="str">
        <f t="shared" si="23"/>
        <v/>
      </c>
      <c r="AR30" t="str">
        <f t="shared" si="24"/>
        <v/>
      </c>
      <c r="AS30">
        <f t="shared" si="25"/>
        <v>0</v>
      </c>
      <c r="AT30">
        <f t="shared" si="26"/>
        <v>0</v>
      </c>
      <c r="AU30" t="str">
        <f t="shared" si="27"/>
        <v/>
      </c>
      <c r="AV30" t="str">
        <f t="shared" si="28"/>
        <v/>
      </c>
      <c r="AW30">
        <f t="shared" si="29"/>
        <v>0</v>
      </c>
      <c r="AX30">
        <f t="shared" si="30"/>
        <v>0</v>
      </c>
      <c r="AY30" t="str">
        <f t="shared" si="31"/>
        <v/>
      </c>
      <c r="AZ30" t="str">
        <f t="shared" si="32"/>
        <v/>
      </c>
    </row>
    <row r="31" spans="1:66" ht="24" customHeight="1" x14ac:dyDescent="0.15">
      <c r="A31" s="9">
        <v>10</v>
      </c>
      <c r="B31" s="8"/>
      <c r="C31" s="15"/>
      <c r="D31" s="8"/>
      <c r="E31" s="8"/>
      <c r="F31" s="8"/>
      <c r="G31" s="15"/>
      <c r="H31" s="15"/>
      <c r="I31" s="15"/>
      <c r="J31" s="15"/>
      <c r="K31" s="8"/>
      <c r="L31" s="8" t="str">
        <f t="shared" si="7"/>
        <v/>
      </c>
      <c r="M31" s="8"/>
      <c r="N31" s="16" t="str">
        <f t="shared" si="8"/>
        <v/>
      </c>
      <c r="O31" s="16" t="str">
        <f t="shared" si="9"/>
        <v/>
      </c>
      <c r="P31" s="40" t="str">
        <f t="shared" si="10"/>
        <v/>
      </c>
      <c r="Q31" s="16"/>
      <c r="R31" s="14"/>
      <c r="S31" s="54" t="str">
        <f t="shared" si="11"/>
        <v/>
      </c>
      <c r="T31" s="17" t="str">
        <f t="shared" si="12"/>
        <v/>
      </c>
      <c r="U31" s="35" t="str">
        <f t="shared" si="13"/>
        <v/>
      </c>
      <c r="AD31" s="36" t="str">
        <f t="shared" si="4"/>
        <v/>
      </c>
      <c r="AE31" s="36" t="str">
        <f t="shared" si="5"/>
        <v/>
      </c>
      <c r="AF31" s="36" t="str">
        <f t="shared" si="6"/>
        <v/>
      </c>
      <c r="AH31" t="str">
        <f t="shared" si="14"/>
        <v/>
      </c>
      <c r="AI31" t="str">
        <f t="shared" si="15"/>
        <v/>
      </c>
      <c r="AJ31" t="str">
        <f t="shared" si="16"/>
        <v/>
      </c>
      <c r="AK31" t="str">
        <f t="shared" si="17"/>
        <v/>
      </c>
      <c r="AL31">
        <f t="shared" si="18"/>
        <v>4</v>
      </c>
      <c r="AM31" t="str">
        <f t="shared" si="19"/>
        <v/>
      </c>
      <c r="AN31" t="str">
        <f t="shared" si="20"/>
        <v/>
      </c>
      <c r="AO31" t="str">
        <f t="shared" si="21"/>
        <v/>
      </c>
      <c r="AP31" t="str">
        <f t="shared" si="22"/>
        <v/>
      </c>
      <c r="AQ31" t="str">
        <f t="shared" si="23"/>
        <v/>
      </c>
      <c r="AR31" t="str">
        <f t="shared" si="24"/>
        <v/>
      </c>
      <c r="AS31">
        <f t="shared" si="25"/>
        <v>0</v>
      </c>
      <c r="AT31">
        <f t="shared" si="26"/>
        <v>0</v>
      </c>
      <c r="AU31" t="str">
        <f t="shared" si="27"/>
        <v/>
      </c>
      <c r="AV31" t="str">
        <f t="shared" si="28"/>
        <v/>
      </c>
      <c r="AW31">
        <f t="shared" si="29"/>
        <v>0</v>
      </c>
      <c r="AX31">
        <f t="shared" si="30"/>
        <v>0</v>
      </c>
      <c r="AY31" t="str">
        <f t="shared" si="31"/>
        <v/>
      </c>
      <c r="AZ31" t="str">
        <f t="shared" si="32"/>
        <v/>
      </c>
    </row>
    <row r="32" spans="1:66" ht="24" customHeight="1" x14ac:dyDescent="0.15">
      <c r="A32" s="9">
        <v>11</v>
      </c>
      <c r="B32" s="8"/>
      <c r="C32" s="15"/>
      <c r="D32" s="8"/>
      <c r="E32" s="8"/>
      <c r="F32" s="8"/>
      <c r="G32" s="15"/>
      <c r="H32" s="15"/>
      <c r="I32" s="15"/>
      <c r="J32" s="15"/>
      <c r="K32" s="8"/>
      <c r="L32" s="8" t="str">
        <f t="shared" si="7"/>
        <v/>
      </c>
      <c r="M32" s="8"/>
      <c r="N32" s="16" t="str">
        <f t="shared" si="8"/>
        <v/>
      </c>
      <c r="O32" s="16" t="str">
        <f t="shared" si="9"/>
        <v/>
      </c>
      <c r="P32" s="40" t="str">
        <f t="shared" si="10"/>
        <v/>
      </c>
      <c r="Q32" s="16"/>
      <c r="R32" s="14"/>
      <c r="S32" s="54" t="str">
        <f t="shared" si="11"/>
        <v/>
      </c>
      <c r="T32" s="17" t="str">
        <f t="shared" si="12"/>
        <v/>
      </c>
      <c r="U32" s="35" t="str">
        <f t="shared" si="13"/>
        <v/>
      </c>
      <c r="AD32" s="36" t="str">
        <f t="shared" si="4"/>
        <v/>
      </c>
      <c r="AE32" s="36" t="str">
        <f t="shared" si="5"/>
        <v/>
      </c>
      <c r="AF32" s="36" t="str">
        <f t="shared" si="6"/>
        <v/>
      </c>
      <c r="AH32" t="str">
        <f t="shared" si="14"/>
        <v/>
      </c>
      <c r="AI32" t="str">
        <f t="shared" si="15"/>
        <v/>
      </c>
      <c r="AJ32" t="str">
        <f t="shared" si="16"/>
        <v/>
      </c>
      <c r="AK32" t="str">
        <f t="shared" si="17"/>
        <v/>
      </c>
      <c r="AL32">
        <f t="shared" si="18"/>
        <v>4</v>
      </c>
      <c r="AM32" t="str">
        <f t="shared" si="19"/>
        <v/>
      </c>
      <c r="AN32" t="str">
        <f t="shared" si="20"/>
        <v/>
      </c>
      <c r="AO32" t="str">
        <f t="shared" si="21"/>
        <v/>
      </c>
      <c r="AP32" t="str">
        <f t="shared" si="22"/>
        <v/>
      </c>
      <c r="AQ32" t="str">
        <f t="shared" si="23"/>
        <v/>
      </c>
      <c r="AR32" t="str">
        <f t="shared" si="24"/>
        <v/>
      </c>
      <c r="AS32">
        <f t="shared" si="25"/>
        <v>0</v>
      </c>
      <c r="AT32">
        <f t="shared" si="26"/>
        <v>0</v>
      </c>
      <c r="AU32" t="str">
        <f t="shared" si="27"/>
        <v/>
      </c>
      <c r="AV32" t="str">
        <f t="shared" si="28"/>
        <v/>
      </c>
      <c r="AW32">
        <f t="shared" si="29"/>
        <v>0</v>
      </c>
      <c r="AX32">
        <f t="shared" si="30"/>
        <v>0</v>
      </c>
      <c r="AY32" t="str">
        <f t="shared" si="31"/>
        <v/>
      </c>
      <c r="AZ32" t="str">
        <f t="shared" si="32"/>
        <v/>
      </c>
    </row>
    <row r="33" spans="1:52" ht="24" customHeight="1" x14ac:dyDescent="0.15">
      <c r="A33" s="9">
        <v>12</v>
      </c>
      <c r="B33" s="8"/>
      <c r="C33" s="15"/>
      <c r="D33" s="8"/>
      <c r="E33" s="8"/>
      <c r="F33" s="8"/>
      <c r="G33" s="15"/>
      <c r="H33" s="15"/>
      <c r="I33" s="15"/>
      <c r="J33" s="15"/>
      <c r="K33" s="8"/>
      <c r="L33" s="8" t="str">
        <f t="shared" si="7"/>
        <v/>
      </c>
      <c r="M33" s="8"/>
      <c r="N33" s="16" t="str">
        <f t="shared" si="8"/>
        <v/>
      </c>
      <c r="O33" s="16" t="str">
        <f t="shared" si="9"/>
        <v/>
      </c>
      <c r="P33" s="40" t="str">
        <f t="shared" si="10"/>
        <v/>
      </c>
      <c r="Q33" s="16"/>
      <c r="R33" s="14"/>
      <c r="S33" s="54" t="str">
        <f t="shared" si="11"/>
        <v/>
      </c>
      <c r="T33" s="17" t="str">
        <f t="shared" si="12"/>
        <v/>
      </c>
      <c r="U33" s="35" t="str">
        <f t="shared" si="13"/>
        <v/>
      </c>
      <c r="AD33" s="36" t="str">
        <f t="shared" si="4"/>
        <v/>
      </c>
      <c r="AE33" s="36" t="str">
        <f t="shared" si="5"/>
        <v/>
      </c>
      <c r="AF33" s="36" t="str">
        <f t="shared" si="6"/>
        <v/>
      </c>
      <c r="AH33" t="str">
        <f t="shared" si="14"/>
        <v/>
      </c>
      <c r="AI33" t="str">
        <f t="shared" si="15"/>
        <v/>
      </c>
      <c r="AJ33" t="str">
        <f t="shared" si="16"/>
        <v/>
      </c>
      <c r="AK33" t="str">
        <f t="shared" si="17"/>
        <v/>
      </c>
      <c r="AL33">
        <f t="shared" si="18"/>
        <v>4</v>
      </c>
      <c r="AM33" t="str">
        <f t="shared" si="19"/>
        <v/>
      </c>
      <c r="AN33" t="str">
        <f t="shared" si="20"/>
        <v/>
      </c>
      <c r="AO33" t="str">
        <f t="shared" si="21"/>
        <v/>
      </c>
      <c r="AP33" t="str">
        <f t="shared" si="22"/>
        <v/>
      </c>
      <c r="AQ33" t="str">
        <f t="shared" si="23"/>
        <v/>
      </c>
      <c r="AR33" t="str">
        <f t="shared" si="24"/>
        <v/>
      </c>
      <c r="AS33">
        <f t="shared" si="25"/>
        <v>0</v>
      </c>
      <c r="AT33">
        <f t="shared" si="26"/>
        <v>0</v>
      </c>
      <c r="AU33" t="str">
        <f t="shared" si="27"/>
        <v/>
      </c>
      <c r="AV33" t="str">
        <f t="shared" si="28"/>
        <v/>
      </c>
      <c r="AW33">
        <f t="shared" si="29"/>
        <v>0</v>
      </c>
      <c r="AX33">
        <f t="shared" si="30"/>
        <v>0</v>
      </c>
      <c r="AY33" t="str">
        <f t="shared" si="31"/>
        <v/>
      </c>
      <c r="AZ33" t="str">
        <f t="shared" si="32"/>
        <v/>
      </c>
    </row>
    <row r="34" spans="1:52" ht="24" customHeight="1" x14ac:dyDescent="0.15">
      <c r="A34" s="9">
        <v>13</v>
      </c>
      <c r="B34" s="8"/>
      <c r="C34" s="15"/>
      <c r="D34" s="8"/>
      <c r="E34" s="8"/>
      <c r="F34" s="8"/>
      <c r="G34" s="15"/>
      <c r="H34" s="15"/>
      <c r="I34" s="15"/>
      <c r="J34" s="15"/>
      <c r="K34" s="8"/>
      <c r="L34" s="8" t="str">
        <f t="shared" si="7"/>
        <v/>
      </c>
      <c r="M34" s="8"/>
      <c r="N34" s="16" t="str">
        <f t="shared" si="8"/>
        <v/>
      </c>
      <c r="O34" s="16" t="str">
        <f t="shared" si="9"/>
        <v/>
      </c>
      <c r="P34" s="40" t="str">
        <f t="shared" si="10"/>
        <v/>
      </c>
      <c r="Q34" s="16"/>
      <c r="R34" s="14"/>
      <c r="S34" s="54" t="str">
        <f t="shared" si="11"/>
        <v/>
      </c>
      <c r="T34" s="17" t="str">
        <f t="shared" si="12"/>
        <v/>
      </c>
      <c r="U34" s="35" t="str">
        <f t="shared" si="13"/>
        <v/>
      </c>
      <c r="AD34" s="36" t="str">
        <f t="shared" si="4"/>
        <v/>
      </c>
      <c r="AE34" s="36" t="str">
        <f t="shared" si="5"/>
        <v/>
      </c>
      <c r="AF34" s="36" t="str">
        <f t="shared" si="6"/>
        <v/>
      </c>
      <c r="AH34" t="str">
        <f t="shared" si="14"/>
        <v/>
      </c>
      <c r="AI34" t="str">
        <f t="shared" si="15"/>
        <v/>
      </c>
      <c r="AJ34" t="str">
        <f t="shared" si="16"/>
        <v/>
      </c>
      <c r="AK34" t="str">
        <f t="shared" si="17"/>
        <v/>
      </c>
      <c r="AL34">
        <f t="shared" si="18"/>
        <v>4</v>
      </c>
      <c r="AM34" t="str">
        <f t="shared" si="19"/>
        <v/>
      </c>
      <c r="AN34" t="str">
        <f t="shared" si="20"/>
        <v/>
      </c>
      <c r="AO34" t="str">
        <f t="shared" si="21"/>
        <v/>
      </c>
      <c r="AP34" t="str">
        <f t="shared" si="22"/>
        <v/>
      </c>
      <c r="AQ34" t="str">
        <f t="shared" si="23"/>
        <v/>
      </c>
      <c r="AR34" t="str">
        <f t="shared" si="24"/>
        <v/>
      </c>
      <c r="AS34">
        <f t="shared" si="25"/>
        <v>0</v>
      </c>
      <c r="AT34">
        <f t="shared" si="26"/>
        <v>0</v>
      </c>
      <c r="AU34" t="str">
        <f t="shared" si="27"/>
        <v/>
      </c>
      <c r="AV34" t="str">
        <f t="shared" si="28"/>
        <v/>
      </c>
      <c r="AW34">
        <f t="shared" si="29"/>
        <v>0</v>
      </c>
      <c r="AX34">
        <f t="shared" si="30"/>
        <v>0</v>
      </c>
      <c r="AY34" t="str">
        <f t="shared" si="31"/>
        <v/>
      </c>
      <c r="AZ34" t="str">
        <f t="shared" si="32"/>
        <v/>
      </c>
    </row>
    <row r="35" spans="1:52" ht="24" customHeight="1" x14ac:dyDescent="0.15">
      <c r="A35" s="9">
        <v>14</v>
      </c>
      <c r="B35" s="8"/>
      <c r="C35" s="15"/>
      <c r="D35" s="8"/>
      <c r="E35" s="8"/>
      <c r="F35" s="8"/>
      <c r="G35" s="15"/>
      <c r="H35" s="15"/>
      <c r="I35" s="15"/>
      <c r="J35" s="15"/>
      <c r="K35" s="8"/>
      <c r="L35" s="8" t="str">
        <f t="shared" si="7"/>
        <v/>
      </c>
      <c r="M35" s="8"/>
      <c r="N35" s="16" t="str">
        <f t="shared" si="8"/>
        <v/>
      </c>
      <c r="O35" s="16" t="str">
        <f t="shared" si="9"/>
        <v/>
      </c>
      <c r="P35" s="40" t="str">
        <f t="shared" si="10"/>
        <v/>
      </c>
      <c r="Q35" s="16"/>
      <c r="R35" s="14"/>
      <c r="S35" s="54" t="str">
        <f t="shared" si="11"/>
        <v/>
      </c>
      <c r="T35" s="17" t="str">
        <f t="shared" si="12"/>
        <v/>
      </c>
      <c r="U35" s="35" t="str">
        <f t="shared" si="13"/>
        <v/>
      </c>
      <c r="AD35" s="36" t="str">
        <f t="shared" si="4"/>
        <v/>
      </c>
      <c r="AE35" s="36" t="str">
        <f t="shared" si="5"/>
        <v/>
      </c>
      <c r="AF35" s="36" t="str">
        <f t="shared" si="6"/>
        <v/>
      </c>
      <c r="AH35" t="str">
        <f t="shared" si="14"/>
        <v/>
      </c>
      <c r="AI35" t="str">
        <f t="shared" si="15"/>
        <v/>
      </c>
      <c r="AJ35" t="str">
        <f t="shared" si="16"/>
        <v/>
      </c>
      <c r="AK35" t="str">
        <f t="shared" si="17"/>
        <v/>
      </c>
      <c r="AL35">
        <f t="shared" si="18"/>
        <v>4</v>
      </c>
      <c r="AM35" t="str">
        <f t="shared" si="19"/>
        <v/>
      </c>
      <c r="AN35" t="str">
        <f t="shared" si="20"/>
        <v/>
      </c>
      <c r="AO35" t="str">
        <f t="shared" si="21"/>
        <v/>
      </c>
      <c r="AP35" t="str">
        <f t="shared" si="22"/>
        <v/>
      </c>
      <c r="AQ35" t="str">
        <f t="shared" si="23"/>
        <v/>
      </c>
      <c r="AR35" t="str">
        <f t="shared" si="24"/>
        <v/>
      </c>
      <c r="AS35">
        <f t="shared" si="25"/>
        <v>0</v>
      </c>
      <c r="AT35">
        <f t="shared" si="26"/>
        <v>0</v>
      </c>
      <c r="AU35" t="str">
        <f t="shared" si="27"/>
        <v/>
      </c>
      <c r="AV35" t="str">
        <f t="shared" si="28"/>
        <v/>
      </c>
      <c r="AW35">
        <f t="shared" si="29"/>
        <v>0</v>
      </c>
      <c r="AX35">
        <f t="shared" si="30"/>
        <v>0</v>
      </c>
      <c r="AY35" t="str">
        <f t="shared" si="31"/>
        <v/>
      </c>
      <c r="AZ35" t="str">
        <f t="shared" si="32"/>
        <v/>
      </c>
    </row>
    <row r="36" spans="1:52" ht="24" customHeight="1" x14ac:dyDescent="0.15">
      <c r="A36" s="9">
        <v>15</v>
      </c>
      <c r="B36" s="8"/>
      <c r="C36" s="15"/>
      <c r="D36" s="8"/>
      <c r="E36" s="8"/>
      <c r="F36" s="8"/>
      <c r="G36" s="15"/>
      <c r="H36" s="15"/>
      <c r="I36" s="15"/>
      <c r="J36" s="15"/>
      <c r="K36" s="8"/>
      <c r="L36" s="8" t="str">
        <f t="shared" si="7"/>
        <v/>
      </c>
      <c r="M36" s="8"/>
      <c r="N36" s="16" t="str">
        <f t="shared" si="8"/>
        <v/>
      </c>
      <c r="O36" s="16" t="str">
        <f t="shared" si="9"/>
        <v/>
      </c>
      <c r="P36" s="40" t="str">
        <f t="shared" si="10"/>
        <v/>
      </c>
      <c r="Q36" s="16"/>
      <c r="R36" s="14"/>
      <c r="S36" s="54" t="str">
        <f t="shared" si="11"/>
        <v/>
      </c>
      <c r="T36" s="17" t="str">
        <f t="shared" si="12"/>
        <v/>
      </c>
      <c r="U36" s="35" t="str">
        <f t="shared" si="13"/>
        <v/>
      </c>
      <c r="AD36" s="36" t="str">
        <f t="shared" si="4"/>
        <v/>
      </c>
      <c r="AE36" s="36" t="str">
        <f t="shared" si="5"/>
        <v/>
      </c>
      <c r="AF36" s="36" t="str">
        <f t="shared" si="6"/>
        <v/>
      </c>
      <c r="AH36" t="str">
        <f t="shared" si="14"/>
        <v/>
      </c>
      <c r="AI36" t="str">
        <f t="shared" si="15"/>
        <v/>
      </c>
      <c r="AJ36" t="str">
        <f t="shared" si="16"/>
        <v/>
      </c>
      <c r="AK36" t="str">
        <f t="shared" si="17"/>
        <v/>
      </c>
      <c r="AL36">
        <f t="shared" si="18"/>
        <v>4</v>
      </c>
      <c r="AM36" t="str">
        <f t="shared" si="19"/>
        <v/>
      </c>
      <c r="AN36" t="str">
        <f t="shared" si="20"/>
        <v/>
      </c>
      <c r="AO36" t="str">
        <f t="shared" si="21"/>
        <v/>
      </c>
      <c r="AP36" t="str">
        <f t="shared" si="22"/>
        <v/>
      </c>
      <c r="AQ36" t="str">
        <f t="shared" si="23"/>
        <v/>
      </c>
      <c r="AR36" t="str">
        <f t="shared" si="24"/>
        <v/>
      </c>
      <c r="AS36">
        <f t="shared" si="25"/>
        <v>0</v>
      </c>
      <c r="AT36">
        <f t="shared" si="26"/>
        <v>0</v>
      </c>
      <c r="AU36" t="str">
        <f t="shared" si="27"/>
        <v/>
      </c>
      <c r="AV36" t="str">
        <f t="shared" si="28"/>
        <v/>
      </c>
      <c r="AW36">
        <f t="shared" si="29"/>
        <v>0</v>
      </c>
      <c r="AX36">
        <f t="shared" si="30"/>
        <v>0</v>
      </c>
      <c r="AY36" t="str">
        <f t="shared" si="31"/>
        <v/>
      </c>
      <c r="AZ36" t="str">
        <f t="shared" si="32"/>
        <v/>
      </c>
    </row>
    <row r="37" spans="1:52" ht="24" customHeight="1" x14ac:dyDescent="0.15">
      <c r="A37" s="9">
        <v>16</v>
      </c>
      <c r="B37" s="8"/>
      <c r="C37" s="15"/>
      <c r="D37" s="8"/>
      <c r="E37" s="8"/>
      <c r="F37" s="8"/>
      <c r="G37" s="15"/>
      <c r="H37" s="15"/>
      <c r="I37" s="15"/>
      <c r="J37" s="15"/>
      <c r="K37" s="8"/>
      <c r="L37" s="8" t="str">
        <f t="shared" si="7"/>
        <v/>
      </c>
      <c r="M37" s="8"/>
      <c r="N37" s="16" t="str">
        <f t="shared" si="8"/>
        <v/>
      </c>
      <c r="O37" s="16" t="str">
        <f t="shared" si="9"/>
        <v/>
      </c>
      <c r="P37" s="40" t="str">
        <f t="shared" si="10"/>
        <v/>
      </c>
      <c r="Q37" s="16"/>
      <c r="R37" s="14"/>
      <c r="S37" s="54" t="str">
        <f t="shared" si="11"/>
        <v/>
      </c>
      <c r="T37" s="17" t="str">
        <f t="shared" si="12"/>
        <v/>
      </c>
      <c r="U37" s="35" t="str">
        <f t="shared" si="13"/>
        <v/>
      </c>
      <c r="AD37" s="36" t="str">
        <f t="shared" si="4"/>
        <v/>
      </c>
      <c r="AE37" s="36" t="str">
        <f t="shared" si="5"/>
        <v/>
      </c>
      <c r="AF37" s="36" t="str">
        <f t="shared" si="6"/>
        <v/>
      </c>
      <c r="AH37" t="str">
        <f t="shared" si="14"/>
        <v/>
      </c>
      <c r="AI37" t="str">
        <f t="shared" si="15"/>
        <v/>
      </c>
      <c r="AJ37" t="str">
        <f t="shared" si="16"/>
        <v/>
      </c>
      <c r="AK37" t="str">
        <f t="shared" si="17"/>
        <v/>
      </c>
      <c r="AL37">
        <f t="shared" si="18"/>
        <v>4</v>
      </c>
      <c r="AM37" t="str">
        <f t="shared" si="19"/>
        <v/>
      </c>
      <c r="AN37" t="str">
        <f t="shared" si="20"/>
        <v/>
      </c>
      <c r="AO37" t="str">
        <f t="shared" si="21"/>
        <v/>
      </c>
      <c r="AP37" t="str">
        <f t="shared" si="22"/>
        <v/>
      </c>
      <c r="AQ37" t="str">
        <f t="shared" si="23"/>
        <v/>
      </c>
      <c r="AR37" t="str">
        <f t="shared" si="24"/>
        <v/>
      </c>
      <c r="AS37">
        <f t="shared" si="25"/>
        <v>0</v>
      </c>
      <c r="AT37">
        <f t="shared" si="26"/>
        <v>0</v>
      </c>
      <c r="AU37" t="str">
        <f t="shared" si="27"/>
        <v/>
      </c>
      <c r="AV37" t="str">
        <f t="shared" si="28"/>
        <v/>
      </c>
      <c r="AW37">
        <f t="shared" si="29"/>
        <v>0</v>
      </c>
      <c r="AX37">
        <f t="shared" si="30"/>
        <v>0</v>
      </c>
      <c r="AY37" t="str">
        <f t="shared" si="31"/>
        <v/>
      </c>
      <c r="AZ37" t="str">
        <f t="shared" si="32"/>
        <v/>
      </c>
    </row>
    <row r="38" spans="1:52" ht="24" customHeight="1" x14ac:dyDescent="0.15">
      <c r="A38" s="9">
        <v>17</v>
      </c>
      <c r="B38" s="8"/>
      <c r="C38" s="15"/>
      <c r="D38" s="8"/>
      <c r="E38" s="8"/>
      <c r="F38" s="8"/>
      <c r="G38" s="15"/>
      <c r="H38" s="15"/>
      <c r="I38" s="15"/>
      <c r="J38" s="15"/>
      <c r="K38" s="8"/>
      <c r="L38" s="8" t="str">
        <f t="shared" si="7"/>
        <v/>
      </c>
      <c r="M38" s="8"/>
      <c r="N38" s="16" t="str">
        <f t="shared" si="8"/>
        <v/>
      </c>
      <c r="O38" s="16" t="str">
        <f t="shared" si="9"/>
        <v/>
      </c>
      <c r="P38" s="40" t="str">
        <f t="shared" si="10"/>
        <v/>
      </c>
      <c r="Q38" s="16"/>
      <c r="R38" s="14"/>
      <c r="S38" s="54" t="str">
        <f t="shared" si="11"/>
        <v/>
      </c>
      <c r="T38" s="17" t="str">
        <f t="shared" si="12"/>
        <v/>
      </c>
      <c r="U38" s="35" t="str">
        <f t="shared" si="13"/>
        <v/>
      </c>
      <c r="AD38" s="36" t="str">
        <f t="shared" si="4"/>
        <v/>
      </c>
      <c r="AE38" s="36" t="str">
        <f t="shared" si="5"/>
        <v/>
      </c>
      <c r="AF38" s="36" t="str">
        <f t="shared" si="6"/>
        <v/>
      </c>
      <c r="AH38" t="str">
        <f t="shared" si="14"/>
        <v/>
      </c>
      <c r="AI38" t="str">
        <f t="shared" si="15"/>
        <v/>
      </c>
      <c r="AJ38" t="str">
        <f t="shared" si="16"/>
        <v/>
      </c>
      <c r="AK38" t="str">
        <f t="shared" si="17"/>
        <v/>
      </c>
      <c r="AL38">
        <f t="shared" si="18"/>
        <v>4</v>
      </c>
      <c r="AM38" t="str">
        <f t="shared" si="19"/>
        <v/>
      </c>
      <c r="AN38" t="str">
        <f t="shared" si="20"/>
        <v/>
      </c>
      <c r="AO38" t="str">
        <f t="shared" si="21"/>
        <v/>
      </c>
      <c r="AP38" t="str">
        <f t="shared" si="22"/>
        <v/>
      </c>
      <c r="AQ38" t="str">
        <f t="shared" si="23"/>
        <v/>
      </c>
      <c r="AR38" t="str">
        <f t="shared" si="24"/>
        <v/>
      </c>
      <c r="AS38">
        <f t="shared" si="25"/>
        <v>0</v>
      </c>
      <c r="AT38">
        <f t="shared" si="26"/>
        <v>0</v>
      </c>
      <c r="AU38" t="str">
        <f t="shared" si="27"/>
        <v/>
      </c>
      <c r="AV38" t="str">
        <f t="shared" si="28"/>
        <v/>
      </c>
      <c r="AW38">
        <f t="shared" si="29"/>
        <v>0</v>
      </c>
      <c r="AX38">
        <f t="shared" si="30"/>
        <v>0</v>
      </c>
      <c r="AY38" t="str">
        <f t="shared" si="31"/>
        <v/>
      </c>
      <c r="AZ38" t="str">
        <f t="shared" si="32"/>
        <v/>
      </c>
    </row>
    <row r="39" spans="1:52" ht="24" customHeight="1" x14ac:dyDescent="0.15">
      <c r="A39" s="9">
        <v>18</v>
      </c>
      <c r="B39" s="8"/>
      <c r="C39" s="15"/>
      <c r="D39" s="8"/>
      <c r="E39" s="8"/>
      <c r="F39" s="8"/>
      <c r="G39" s="15"/>
      <c r="H39" s="15"/>
      <c r="I39" s="15"/>
      <c r="J39" s="15"/>
      <c r="K39" s="8"/>
      <c r="L39" s="8" t="str">
        <f t="shared" si="7"/>
        <v/>
      </c>
      <c r="M39" s="8"/>
      <c r="N39" s="16" t="str">
        <f t="shared" si="8"/>
        <v/>
      </c>
      <c r="O39" s="16" t="str">
        <f t="shared" si="9"/>
        <v/>
      </c>
      <c r="P39" s="40" t="str">
        <f t="shared" si="10"/>
        <v/>
      </c>
      <c r="Q39" s="16"/>
      <c r="R39" s="14"/>
      <c r="S39" s="54" t="str">
        <f t="shared" si="11"/>
        <v/>
      </c>
      <c r="T39" s="17" t="str">
        <f t="shared" si="12"/>
        <v/>
      </c>
      <c r="U39" s="35" t="str">
        <f t="shared" si="13"/>
        <v/>
      </c>
      <c r="AD39" s="36" t="str">
        <f t="shared" si="4"/>
        <v/>
      </c>
      <c r="AE39" s="36" t="str">
        <f t="shared" si="5"/>
        <v/>
      </c>
      <c r="AF39" s="36" t="str">
        <f t="shared" si="6"/>
        <v/>
      </c>
      <c r="AH39" t="str">
        <f t="shared" si="14"/>
        <v/>
      </c>
      <c r="AI39" t="str">
        <f t="shared" si="15"/>
        <v/>
      </c>
      <c r="AJ39" t="str">
        <f t="shared" si="16"/>
        <v/>
      </c>
      <c r="AK39" t="str">
        <f t="shared" si="17"/>
        <v/>
      </c>
      <c r="AL39">
        <f t="shared" si="18"/>
        <v>4</v>
      </c>
      <c r="AM39" t="str">
        <f t="shared" si="19"/>
        <v/>
      </c>
      <c r="AN39" t="str">
        <f t="shared" si="20"/>
        <v/>
      </c>
      <c r="AO39" t="str">
        <f t="shared" si="21"/>
        <v/>
      </c>
      <c r="AP39" t="str">
        <f t="shared" si="22"/>
        <v/>
      </c>
      <c r="AQ39" t="str">
        <f t="shared" si="23"/>
        <v/>
      </c>
      <c r="AR39" t="str">
        <f t="shared" si="24"/>
        <v/>
      </c>
      <c r="AS39">
        <f t="shared" si="25"/>
        <v>0</v>
      </c>
      <c r="AT39">
        <f t="shared" si="26"/>
        <v>0</v>
      </c>
      <c r="AU39" t="str">
        <f t="shared" si="27"/>
        <v/>
      </c>
      <c r="AV39" t="str">
        <f t="shared" si="28"/>
        <v/>
      </c>
      <c r="AW39">
        <f t="shared" si="29"/>
        <v>0</v>
      </c>
      <c r="AX39">
        <f t="shared" si="30"/>
        <v>0</v>
      </c>
      <c r="AY39" t="str">
        <f t="shared" si="31"/>
        <v/>
      </c>
      <c r="AZ39" t="str">
        <f t="shared" si="32"/>
        <v/>
      </c>
    </row>
    <row r="40" spans="1:52" ht="24" customHeight="1" x14ac:dyDescent="0.15">
      <c r="A40" s="9">
        <v>19</v>
      </c>
      <c r="B40" s="8"/>
      <c r="C40" s="15"/>
      <c r="D40" s="8"/>
      <c r="E40" s="8"/>
      <c r="F40" s="8"/>
      <c r="G40" s="15"/>
      <c r="H40" s="15"/>
      <c r="I40" s="15"/>
      <c r="J40" s="15"/>
      <c r="K40" s="8"/>
      <c r="L40" s="8" t="str">
        <f t="shared" si="7"/>
        <v/>
      </c>
      <c r="M40" s="8"/>
      <c r="N40" s="16" t="str">
        <f t="shared" si="8"/>
        <v/>
      </c>
      <c r="O40" s="16" t="str">
        <f t="shared" si="9"/>
        <v/>
      </c>
      <c r="P40" s="40" t="str">
        <f t="shared" si="10"/>
        <v/>
      </c>
      <c r="Q40" s="16"/>
      <c r="R40" s="14"/>
      <c r="S40" s="54" t="str">
        <f t="shared" si="11"/>
        <v/>
      </c>
      <c r="T40" s="17" t="str">
        <f t="shared" si="12"/>
        <v/>
      </c>
      <c r="U40" s="35" t="str">
        <f t="shared" si="13"/>
        <v/>
      </c>
      <c r="AD40" s="36" t="str">
        <f t="shared" si="4"/>
        <v/>
      </c>
      <c r="AE40" s="36" t="str">
        <f t="shared" si="5"/>
        <v/>
      </c>
      <c r="AF40" s="36" t="str">
        <f t="shared" si="6"/>
        <v/>
      </c>
      <c r="AH40" t="str">
        <f t="shared" si="14"/>
        <v/>
      </c>
      <c r="AI40" t="str">
        <f t="shared" si="15"/>
        <v/>
      </c>
      <c r="AJ40" t="str">
        <f t="shared" si="16"/>
        <v/>
      </c>
      <c r="AK40" t="str">
        <f t="shared" si="17"/>
        <v/>
      </c>
      <c r="AL40">
        <f t="shared" si="18"/>
        <v>4</v>
      </c>
      <c r="AM40" t="str">
        <f t="shared" si="19"/>
        <v/>
      </c>
      <c r="AN40" t="str">
        <f t="shared" si="20"/>
        <v/>
      </c>
      <c r="AO40" t="str">
        <f t="shared" si="21"/>
        <v/>
      </c>
      <c r="AP40" t="str">
        <f t="shared" si="22"/>
        <v/>
      </c>
      <c r="AQ40" t="str">
        <f t="shared" si="23"/>
        <v/>
      </c>
      <c r="AR40" t="str">
        <f t="shared" si="24"/>
        <v/>
      </c>
      <c r="AS40">
        <f t="shared" si="25"/>
        <v>0</v>
      </c>
      <c r="AT40">
        <f t="shared" si="26"/>
        <v>0</v>
      </c>
      <c r="AU40" t="str">
        <f t="shared" si="27"/>
        <v/>
      </c>
      <c r="AV40" t="str">
        <f t="shared" si="28"/>
        <v/>
      </c>
      <c r="AW40">
        <f t="shared" si="29"/>
        <v>0</v>
      </c>
      <c r="AX40">
        <f t="shared" si="30"/>
        <v>0</v>
      </c>
      <c r="AY40" t="str">
        <f t="shared" si="31"/>
        <v/>
      </c>
      <c r="AZ40" t="str">
        <f t="shared" si="32"/>
        <v/>
      </c>
    </row>
    <row r="41" spans="1:52" ht="24" customHeight="1" x14ac:dyDescent="0.15">
      <c r="A41" s="9">
        <v>20</v>
      </c>
      <c r="B41" s="8"/>
      <c r="C41" s="15"/>
      <c r="D41" s="8"/>
      <c r="E41" s="8"/>
      <c r="F41" s="8"/>
      <c r="G41" s="15"/>
      <c r="H41" s="15"/>
      <c r="I41" s="15"/>
      <c r="J41" s="15"/>
      <c r="K41" s="8"/>
      <c r="L41" s="8" t="str">
        <f t="shared" si="7"/>
        <v/>
      </c>
      <c r="M41" s="8"/>
      <c r="N41" s="16" t="str">
        <f t="shared" si="8"/>
        <v/>
      </c>
      <c r="O41" s="16" t="str">
        <f t="shared" si="9"/>
        <v/>
      </c>
      <c r="P41" s="40" t="str">
        <f t="shared" si="10"/>
        <v/>
      </c>
      <c r="Q41" s="16"/>
      <c r="R41" s="14"/>
      <c r="S41" s="54" t="str">
        <f t="shared" si="11"/>
        <v/>
      </c>
      <c r="T41" s="17" t="str">
        <f t="shared" si="12"/>
        <v/>
      </c>
      <c r="U41" s="35" t="str">
        <f t="shared" si="13"/>
        <v/>
      </c>
      <c r="AD41" s="36" t="str">
        <f t="shared" si="4"/>
        <v/>
      </c>
      <c r="AE41" s="36" t="str">
        <f t="shared" si="5"/>
        <v/>
      </c>
      <c r="AF41" s="36" t="str">
        <f t="shared" si="6"/>
        <v/>
      </c>
      <c r="AH41" t="str">
        <f t="shared" si="14"/>
        <v/>
      </c>
      <c r="AI41" t="str">
        <f t="shared" si="15"/>
        <v/>
      </c>
      <c r="AJ41" t="str">
        <f t="shared" si="16"/>
        <v/>
      </c>
      <c r="AK41" t="str">
        <f t="shared" si="17"/>
        <v/>
      </c>
      <c r="AL41">
        <f t="shared" si="18"/>
        <v>4</v>
      </c>
      <c r="AM41" t="str">
        <f t="shared" si="19"/>
        <v/>
      </c>
      <c r="AN41" t="str">
        <f t="shared" si="20"/>
        <v/>
      </c>
      <c r="AO41" t="str">
        <f t="shared" si="21"/>
        <v/>
      </c>
      <c r="AP41" t="str">
        <f t="shared" si="22"/>
        <v/>
      </c>
      <c r="AQ41" t="str">
        <f t="shared" si="23"/>
        <v/>
      </c>
      <c r="AR41" t="str">
        <f t="shared" si="24"/>
        <v/>
      </c>
      <c r="AS41">
        <f t="shared" si="25"/>
        <v>0</v>
      </c>
      <c r="AT41">
        <f t="shared" si="26"/>
        <v>0</v>
      </c>
      <c r="AU41" t="str">
        <f t="shared" si="27"/>
        <v/>
      </c>
      <c r="AV41" t="str">
        <f t="shared" si="28"/>
        <v/>
      </c>
      <c r="AW41">
        <f t="shared" si="29"/>
        <v>0</v>
      </c>
      <c r="AX41">
        <f t="shared" si="30"/>
        <v>0</v>
      </c>
      <c r="AY41" t="str">
        <f t="shared" si="31"/>
        <v/>
      </c>
      <c r="AZ41" t="str">
        <f t="shared" si="32"/>
        <v/>
      </c>
    </row>
    <row r="42" spans="1:52" ht="24" customHeight="1" x14ac:dyDescent="0.15">
      <c r="A42" s="9">
        <v>21</v>
      </c>
      <c r="B42" s="8"/>
      <c r="C42" s="15"/>
      <c r="D42" s="8"/>
      <c r="E42" s="8"/>
      <c r="F42" s="8"/>
      <c r="G42" s="15"/>
      <c r="H42" s="15"/>
      <c r="I42" s="15"/>
      <c r="J42" s="15"/>
      <c r="K42" s="8"/>
      <c r="L42" s="8" t="str">
        <f t="shared" si="7"/>
        <v/>
      </c>
      <c r="M42" s="8"/>
      <c r="N42" s="16" t="str">
        <f t="shared" si="8"/>
        <v/>
      </c>
      <c r="O42" s="16" t="str">
        <f t="shared" si="9"/>
        <v/>
      </c>
      <c r="P42" s="40" t="str">
        <f t="shared" si="10"/>
        <v/>
      </c>
      <c r="Q42" s="16"/>
      <c r="R42" s="14"/>
      <c r="S42" s="54" t="str">
        <f t="shared" si="11"/>
        <v/>
      </c>
      <c r="T42" s="17" t="str">
        <f t="shared" si="12"/>
        <v/>
      </c>
      <c r="U42" s="35" t="str">
        <f t="shared" si="13"/>
        <v/>
      </c>
      <c r="AD42" s="36" t="str">
        <f t="shared" si="4"/>
        <v/>
      </c>
      <c r="AE42" s="36" t="str">
        <f t="shared" si="5"/>
        <v/>
      </c>
      <c r="AF42" s="36" t="str">
        <f t="shared" si="6"/>
        <v/>
      </c>
      <c r="AH42" t="str">
        <f t="shared" si="14"/>
        <v/>
      </c>
      <c r="AI42" t="str">
        <f t="shared" si="15"/>
        <v/>
      </c>
      <c r="AJ42" t="str">
        <f t="shared" si="16"/>
        <v/>
      </c>
      <c r="AK42" t="str">
        <f t="shared" si="17"/>
        <v/>
      </c>
      <c r="AL42">
        <f t="shared" si="18"/>
        <v>4</v>
      </c>
      <c r="AM42" t="str">
        <f t="shared" si="19"/>
        <v/>
      </c>
      <c r="AN42" t="str">
        <f t="shared" si="20"/>
        <v/>
      </c>
      <c r="AO42" t="str">
        <f t="shared" si="21"/>
        <v/>
      </c>
      <c r="AP42" t="str">
        <f t="shared" si="22"/>
        <v/>
      </c>
      <c r="AQ42" t="str">
        <f t="shared" si="23"/>
        <v/>
      </c>
      <c r="AR42" t="str">
        <f t="shared" si="24"/>
        <v/>
      </c>
      <c r="AS42">
        <f t="shared" si="25"/>
        <v>0</v>
      </c>
      <c r="AT42">
        <f t="shared" si="26"/>
        <v>0</v>
      </c>
      <c r="AU42" t="str">
        <f t="shared" si="27"/>
        <v/>
      </c>
      <c r="AV42" t="str">
        <f t="shared" si="28"/>
        <v/>
      </c>
      <c r="AW42">
        <f t="shared" si="29"/>
        <v>0</v>
      </c>
      <c r="AX42">
        <f t="shared" si="30"/>
        <v>0</v>
      </c>
      <c r="AY42" t="str">
        <f t="shared" si="31"/>
        <v/>
      </c>
      <c r="AZ42" t="str">
        <f t="shared" si="32"/>
        <v/>
      </c>
    </row>
    <row r="43" spans="1:52" ht="24" customHeight="1" x14ac:dyDescent="0.15">
      <c r="A43" s="9">
        <v>22</v>
      </c>
      <c r="B43" s="8"/>
      <c r="C43" s="15"/>
      <c r="D43" s="8"/>
      <c r="E43" s="8"/>
      <c r="F43" s="8"/>
      <c r="G43" s="15"/>
      <c r="H43" s="15"/>
      <c r="I43" s="15"/>
      <c r="J43" s="15"/>
      <c r="K43" s="8"/>
      <c r="L43" s="8" t="str">
        <f t="shared" si="7"/>
        <v/>
      </c>
      <c r="M43" s="8"/>
      <c r="N43" s="16" t="str">
        <f t="shared" si="8"/>
        <v/>
      </c>
      <c r="O43" s="16" t="str">
        <f t="shared" si="9"/>
        <v/>
      </c>
      <c r="P43" s="40" t="str">
        <f t="shared" si="10"/>
        <v/>
      </c>
      <c r="Q43" s="16"/>
      <c r="R43" s="14"/>
      <c r="S43" s="54" t="str">
        <f t="shared" si="11"/>
        <v/>
      </c>
      <c r="T43" s="17" t="str">
        <f t="shared" si="12"/>
        <v/>
      </c>
      <c r="U43" s="35" t="str">
        <f t="shared" si="13"/>
        <v/>
      </c>
      <c r="AD43" s="36" t="str">
        <f t="shared" si="4"/>
        <v/>
      </c>
      <c r="AE43" s="36" t="str">
        <f t="shared" si="5"/>
        <v/>
      </c>
      <c r="AF43" s="36" t="str">
        <f t="shared" si="6"/>
        <v/>
      </c>
      <c r="AH43" t="str">
        <f t="shared" si="14"/>
        <v/>
      </c>
      <c r="AI43" t="str">
        <f t="shared" si="15"/>
        <v/>
      </c>
      <c r="AJ43" t="str">
        <f t="shared" si="16"/>
        <v/>
      </c>
      <c r="AK43" t="str">
        <f t="shared" si="17"/>
        <v/>
      </c>
      <c r="AL43">
        <f t="shared" si="18"/>
        <v>4</v>
      </c>
      <c r="AM43" t="str">
        <f t="shared" si="19"/>
        <v/>
      </c>
      <c r="AN43" t="str">
        <f t="shared" si="20"/>
        <v/>
      </c>
      <c r="AO43" t="str">
        <f t="shared" si="21"/>
        <v/>
      </c>
      <c r="AP43" t="str">
        <f t="shared" si="22"/>
        <v/>
      </c>
      <c r="AQ43" t="str">
        <f t="shared" si="23"/>
        <v/>
      </c>
      <c r="AR43" t="str">
        <f t="shared" si="24"/>
        <v/>
      </c>
      <c r="AS43">
        <f t="shared" si="25"/>
        <v>0</v>
      </c>
      <c r="AT43">
        <f t="shared" si="26"/>
        <v>0</v>
      </c>
      <c r="AU43" t="str">
        <f t="shared" si="27"/>
        <v/>
      </c>
      <c r="AV43" t="str">
        <f t="shared" si="28"/>
        <v/>
      </c>
      <c r="AW43">
        <f t="shared" si="29"/>
        <v>0</v>
      </c>
      <c r="AX43">
        <f t="shared" si="30"/>
        <v>0</v>
      </c>
      <c r="AY43" t="str">
        <f t="shared" si="31"/>
        <v/>
      </c>
      <c r="AZ43" t="str">
        <f t="shared" si="32"/>
        <v/>
      </c>
    </row>
    <row r="44" spans="1:52" ht="24" customHeight="1" x14ac:dyDescent="0.15">
      <c r="A44" s="9">
        <v>23</v>
      </c>
      <c r="B44" s="8"/>
      <c r="C44" s="15"/>
      <c r="D44" s="8"/>
      <c r="E44" s="8"/>
      <c r="F44" s="8"/>
      <c r="G44" s="15"/>
      <c r="H44" s="15"/>
      <c r="I44" s="15"/>
      <c r="J44" s="15"/>
      <c r="K44" s="8"/>
      <c r="L44" s="8" t="str">
        <f t="shared" si="7"/>
        <v/>
      </c>
      <c r="M44" s="8"/>
      <c r="N44" s="16" t="str">
        <f t="shared" si="8"/>
        <v/>
      </c>
      <c r="O44" s="16" t="str">
        <f t="shared" si="9"/>
        <v/>
      </c>
      <c r="P44" s="40" t="str">
        <f t="shared" si="10"/>
        <v/>
      </c>
      <c r="Q44" s="16"/>
      <c r="R44" s="14"/>
      <c r="S44" s="54" t="str">
        <f t="shared" si="11"/>
        <v/>
      </c>
      <c r="T44" s="17" t="str">
        <f t="shared" si="12"/>
        <v/>
      </c>
      <c r="U44" s="35" t="str">
        <f t="shared" si="13"/>
        <v/>
      </c>
      <c r="AD44" s="36" t="str">
        <f t="shared" si="4"/>
        <v/>
      </c>
      <c r="AE44" s="36" t="str">
        <f t="shared" si="5"/>
        <v/>
      </c>
      <c r="AF44" s="36" t="str">
        <f t="shared" si="6"/>
        <v/>
      </c>
      <c r="AH44" t="str">
        <f t="shared" si="14"/>
        <v/>
      </c>
      <c r="AI44" t="str">
        <f t="shared" si="15"/>
        <v/>
      </c>
      <c r="AJ44" t="str">
        <f t="shared" si="16"/>
        <v/>
      </c>
      <c r="AK44" t="str">
        <f t="shared" si="17"/>
        <v/>
      </c>
      <c r="AL44">
        <f t="shared" si="18"/>
        <v>4</v>
      </c>
      <c r="AM44" t="str">
        <f t="shared" si="19"/>
        <v/>
      </c>
      <c r="AN44" t="str">
        <f t="shared" si="20"/>
        <v/>
      </c>
      <c r="AO44" t="str">
        <f t="shared" si="21"/>
        <v/>
      </c>
      <c r="AP44" t="str">
        <f t="shared" si="22"/>
        <v/>
      </c>
      <c r="AQ44" t="str">
        <f t="shared" si="23"/>
        <v/>
      </c>
      <c r="AR44" t="str">
        <f t="shared" si="24"/>
        <v/>
      </c>
      <c r="AS44">
        <f t="shared" si="25"/>
        <v>0</v>
      </c>
      <c r="AT44">
        <f t="shared" si="26"/>
        <v>0</v>
      </c>
      <c r="AU44" t="str">
        <f t="shared" si="27"/>
        <v/>
      </c>
      <c r="AV44" t="str">
        <f t="shared" si="28"/>
        <v/>
      </c>
      <c r="AW44">
        <f t="shared" si="29"/>
        <v>0</v>
      </c>
      <c r="AX44">
        <f t="shared" si="30"/>
        <v>0</v>
      </c>
      <c r="AY44" t="str">
        <f t="shared" si="31"/>
        <v/>
      </c>
      <c r="AZ44" t="str">
        <f t="shared" si="32"/>
        <v/>
      </c>
    </row>
    <row r="45" spans="1:52" ht="24" customHeight="1" x14ac:dyDescent="0.15">
      <c r="A45" s="9">
        <v>24</v>
      </c>
      <c r="B45" s="8"/>
      <c r="C45" s="15"/>
      <c r="D45" s="8"/>
      <c r="E45" s="8"/>
      <c r="F45" s="8"/>
      <c r="G45" s="15"/>
      <c r="H45" s="15"/>
      <c r="I45" s="15"/>
      <c r="J45" s="15"/>
      <c r="K45" s="8"/>
      <c r="L45" s="8" t="str">
        <f t="shared" si="7"/>
        <v/>
      </c>
      <c r="M45" s="8"/>
      <c r="N45" s="16" t="str">
        <f t="shared" si="8"/>
        <v/>
      </c>
      <c r="O45" s="16" t="str">
        <f t="shared" si="9"/>
        <v/>
      </c>
      <c r="P45" s="40" t="str">
        <f t="shared" si="10"/>
        <v/>
      </c>
      <c r="Q45" s="16"/>
      <c r="R45" s="14"/>
      <c r="S45" s="54" t="str">
        <f t="shared" si="11"/>
        <v/>
      </c>
      <c r="T45" s="17" t="str">
        <f t="shared" si="12"/>
        <v/>
      </c>
      <c r="U45" s="35" t="str">
        <f t="shared" si="13"/>
        <v/>
      </c>
      <c r="AD45" s="36" t="str">
        <f t="shared" si="4"/>
        <v/>
      </c>
      <c r="AE45" s="36" t="str">
        <f t="shared" si="5"/>
        <v/>
      </c>
      <c r="AF45" s="36" t="str">
        <f t="shared" si="6"/>
        <v/>
      </c>
      <c r="AH45" t="str">
        <f t="shared" si="14"/>
        <v/>
      </c>
      <c r="AI45" t="str">
        <f t="shared" si="15"/>
        <v/>
      </c>
      <c r="AJ45" t="str">
        <f t="shared" si="16"/>
        <v/>
      </c>
      <c r="AK45" t="str">
        <f t="shared" si="17"/>
        <v/>
      </c>
      <c r="AL45">
        <f t="shared" si="18"/>
        <v>4</v>
      </c>
      <c r="AM45" t="str">
        <f t="shared" si="19"/>
        <v/>
      </c>
      <c r="AN45" t="str">
        <f t="shared" si="20"/>
        <v/>
      </c>
      <c r="AO45" t="str">
        <f t="shared" si="21"/>
        <v/>
      </c>
      <c r="AP45" t="str">
        <f t="shared" si="22"/>
        <v/>
      </c>
      <c r="AQ45" t="str">
        <f t="shared" si="23"/>
        <v/>
      </c>
      <c r="AR45" t="str">
        <f t="shared" si="24"/>
        <v/>
      </c>
      <c r="AS45">
        <f t="shared" si="25"/>
        <v>0</v>
      </c>
      <c r="AT45">
        <f t="shared" si="26"/>
        <v>0</v>
      </c>
      <c r="AU45" t="str">
        <f t="shared" si="27"/>
        <v/>
      </c>
      <c r="AV45" t="str">
        <f t="shared" si="28"/>
        <v/>
      </c>
      <c r="AW45">
        <f t="shared" si="29"/>
        <v>0</v>
      </c>
      <c r="AX45">
        <f t="shared" si="30"/>
        <v>0</v>
      </c>
      <c r="AY45" t="str">
        <f t="shared" si="31"/>
        <v/>
      </c>
      <c r="AZ45" t="str">
        <f t="shared" si="32"/>
        <v/>
      </c>
    </row>
    <row r="46" spans="1:52" ht="24" customHeight="1" x14ac:dyDescent="0.15">
      <c r="A46" s="9">
        <v>25</v>
      </c>
      <c r="B46" s="8"/>
      <c r="C46" s="15"/>
      <c r="D46" s="8"/>
      <c r="E46" s="8"/>
      <c r="F46" s="8"/>
      <c r="G46" s="15"/>
      <c r="H46" s="15"/>
      <c r="I46" s="15"/>
      <c r="J46" s="15"/>
      <c r="K46" s="8"/>
      <c r="L46" s="8" t="str">
        <f t="shared" si="7"/>
        <v/>
      </c>
      <c r="M46" s="8"/>
      <c r="N46" s="16" t="str">
        <f t="shared" si="8"/>
        <v/>
      </c>
      <c r="O46" s="16" t="str">
        <f t="shared" si="9"/>
        <v/>
      </c>
      <c r="P46" s="40" t="str">
        <f t="shared" si="10"/>
        <v/>
      </c>
      <c r="Q46" s="16"/>
      <c r="R46" s="14"/>
      <c r="S46" s="54" t="str">
        <f t="shared" si="11"/>
        <v/>
      </c>
      <c r="T46" s="17" t="str">
        <f t="shared" si="12"/>
        <v/>
      </c>
      <c r="U46" s="35" t="str">
        <f t="shared" si="13"/>
        <v/>
      </c>
      <c r="AD46" s="36" t="str">
        <f t="shared" si="4"/>
        <v/>
      </c>
      <c r="AE46" s="36" t="str">
        <f t="shared" si="5"/>
        <v/>
      </c>
      <c r="AF46" s="36" t="str">
        <f t="shared" si="6"/>
        <v/>
      </c>
      <c r="AH46" t="str">
        <f t="shared" si="14"/>
        <v/>
      </c>
      <c r="AI46" t="str">
        <f t="shared" si="15"/>
        <v/>
      </c>
      <c r="AJ46" t="str">
        <f t="shared" si="16"/>
        <v/>
      </c>
      <c r="AK46" t="str">
        <f t="shared" si="17"/>
        <v/>
      </c>
      <c r="AL46">
        <f t="shared" si="18"/>
        <v>4</v>
      </c>
      <c r="AM46" t="str">
        <f t="shared" si="19"/>
        <v/>
      </c>
      <c r="AN46" t="str">
        <f t="shared" si="20"/>
        <v/>
      </c>
      <c r="AO46" t="str">
        <f t="shared" si="21"/>
        <v/>
      </c>
      <c r="AP46" t="str">
        <f t="shared" si="22"/>
        <v/>
      </c>
      <c r="AQ46" t="str">
        <f t="shared" si="23"/>
        <v/>
      </c>
      <c r="AR46" t="str">
        <f t="shared" si="24"/>
        <v/>
      </c>
      <c r="AS46">
        <f t="shared" si="25"/>
        <v>0</v>
      </c>
      <c r="AT46">
        <f t="shared" si="26"/>
        <v>0</v>
      </c>
      <c r="AU46" t="str">
        <f t="shared" si="27"/>
        <v/>
      </c>
      <c r="AV46" t="str">
        <f t="shared" si="28"/>
        <v/>
      </c>
      <c r="AW46">
        <f t="shared" si="29"/>
        <v>0</v>
      </c>
      <c r="AX46">
        <f t="shared" si="30"/>
        <v>0</v>
      </c>
      <c r="AY46" t="str">
        <f t="shared" si="31"/>
        <v/>
      </c>
      <c r="AZ46" t="str">
        <f t="shared" si="32"/>
        <v/>
      </c>
    </row>
    <row r="47" spans="1:52" ht="24" customHeight="1" x14ac:dyDescent="0.15">
      <c r="A47" s="9">
        <v>26</v>
      </c>
      <c r="B47" s="8"/>
      <c r="C47" s="15"/>
      <c r="D47" s="8"/>
      <c r="E47" s="8"/>
      <c r="F47" s="8"/>
      <c r="G47" s="15"/>
      <c r="H47" s="15"/>
      <c r="I47" s="15"/>
      <c r="J47" s="15"/>
      <c r="K47" s="8"/>
      <c r="L47" s="8" t="str">
        <f t="shared" si="7"/>
        <v/>
      </c>
      <c r="M47" s="8"/>
      <c r="N47" s="16" t="str">
        <f t="shared" si="8"/>
        <v/>
      </c>
      <c r="O47" s="16" t="str">
        <f t="shared" si="9"/>
        <v/>
      </c>
      <c r="P47" s="40" t="str">
        <f t="shared" si="10"/>
        <v/>
      </c>
      <c r="Q47" s="16"/>
      <c r="R47" s="14"/>
      <c r="S47" s="54" t="str">
        <f t="shared" si="11"/>
        <v/>
      </c>
      <c r="T47" s="17" t="str">
        <f t="shared" si="12"/>
        <v/>
      </c>
      <c r="U47" s="35" t="str">
        <f t="shared" si="13"/>
        <v/>
      </c>
      <c r="AD47" s="36" t="str">
        <f t="shared" si="4"/>
        <v/>
      </c>
      <c r="AE47" s="36" t="str">
        <f t="shared" si="5"/>
        <v/>
      </c>
      <c r="AF47" s="36" t="str">
        <f t="shared" si="6"/>
        <v/>
      </c>
      <c r="AH47" t="str">
        <f t="shared" si="14"/>
        <v/>
      </c>
      <c r="AI47" t="str">
        <f t="shared" si="15"/>
        <v/>
      </c>
      <c r="AJ47" t="str">
        <f t="shared" si="16"/>
        <v/>
      </c>
      <c r="AK47" t="str">
        <f t="shared" si="17"/>
        <v/>
      </c>
      <c r="AL47">
        <f t="shared" si="18"/>
        <v>4</v>
      </c>
      <c r="AM47" t="str">
        <f t="shared" si="19"/>
        <v/>
      </c>
      <c r="AN47" t="str">
        <f t="shared" si="20"/>
        <v/>
      </c>
      <c r="AO47" t="str">
        <f t="shared" si="21"/>
        <v/>
      </c>
      <c r="AP47" t="str">
        <f t="shared" si="22"/>
        <v/>
      </c>
      <c r="AQ47" t="str">
        <f t="shared" si="23"/>
        <v/>
      </c>
      <c r="AR47" t="str">
        <f t="shared" si="24"/>
        <v/>
      </c>
      <c r="AS47">
        <f t="shared" si="25"/>
        <v>0</v>
      </c>
      <c r="AT47">
        <f t="shared" si="26"/>
        <v>0</v>
      </c>
      <c r="AU47" t="str">
        <f t="shared" si="27"/>
        <v/>
      </c>
      <c r="AV47" t="str">
        <f t="shared" si="28"/>
        <v/>
      </c>
      <c r="AW47">
        <f t="shared" si="29"/>
        <v>0</v>
      </c>
      <c r="AX47">
        <f t="shared" si="30"/>
        <v>0</v>
      </c>
      <c r="AY47" t="str">
        <f t="shared" si="31"/>
        <v/>
      </c>
      <c r="AZ47" t="str">
        <f t="shared" si="32"/>
        <v/>
      </c>
    </row>
    <row r="48" spans="1:52" ht="24" customHeight="1" x14ac:dyDescent="0.15">
      <c r="A48" s="9">
        <v>27</v>
      </c>
      <c r="B48" s="8"/>
      <c r="C48" s="15"/>
      <c r="D48" s="8"/>
      <c r="E48" s="8"/>
      <c r="F48" s="8"/>
      <c r="G48" s="15"/>
      <c r="H48" s="15"/>
      <c r="I48" s="15"/>
      <c r="J48" s="15"/>
      <c r="K48" s="8"/>
      <c r="L48" s="8" t="str">
        <f t="shared" si="7"/>
        <v/>
      </c>
      <c r="M48" s="8"/>
      <c r="N48" s="16" t="str">
        <f t="shared" si="8"/>
        <v/>
      </c>
      <c r="O48" s="16" t="str">
        <f t="shared" si="9"/>
        <v/>
      </c>
      <c r="P48" s="40" t="str">
        <f t="shared" si="10"/>
        <v/>
      </c>
      <c r="Q48" s="16"/>
      <c r="R48" s="14"/>
      <c r="S48" s="54" t="str">
        <f t="shared" si="11"/>
        <v/>
      </c>
      <c r="T48" s="17" t="str">
        <f t="shared" si="12"/>
        <v/>
      </c>
      <c r="U48" s="35" t="str">
        <f t="shared" si="13"/>
        <v/>
      </c>
      <c r="AD48" s="36" t="str">
        <f t="shared" si="4"/>
        <v/>
      </c>
      <c r="AE48" s="36" t="str">
        <f t="shared" si="5"/>
        <v/>
      </c>
      <c r="AF48" s="36" t="str">
        <f t="shared" si="6"/>
        <v/>
      </c>
      <c r="AH48" t="str">
        <f t="shared" si="14"/>
        <v/>
      </c>
      <c r="AI48" t="str">
        <f t="shared" si="15"/>
        <v/>
      </c>
      <c r="AJ48" t="str">
        <f t="shared" si="16"/>
        <v/>
      </c>
      <c r="AK48" t="str">
        <f t="shared" si="17"/>
        <v/>
      </c>
      <c r="AL48">
        <f t="shared" si="18"/>
        <v>4</v>
      </c>
      <c r="AM48" t="str">
        <f t="shared" si="19"/>
        <v/>
      </c>
      <c r="AN48" t="str">
        <f t="shared" si="20"/>
        <v/>
      </c>
      <c r="AO48" t="str">
        <f t="shared" si="21"/>
        <v/>
      </c>
      <c r="AP48" t="str">
        <f t="shared" si="22"/>
        <v/>
      </c>
      <c r="AQ48" t="str">
        <f t="shared" si="23"/>
        <v/>
      </c>
      <c r="AR48" t="str">
        <f t="shared" si="24"/>
        <v/>
      </c>
      <c r="AS48">
        <f t="shared" si="25"/>
        <v>0</v>
      </c>
      <c r="AT48">
        <f t="shared" si="26"/>
        <v>0</v>
      </c>
      <c r="AU48" t="str">
        <f t="shared" si="27"/>
        <v/>
      </c>
      <c r="AV48" t="str">
        <f t="shared" si="28"/>
        <v/>
      </c>
      <c r="AW48">
        <f t="shared" si="29"/>
        <v>0</v>
      </c>
      <c r="AX48">
        <f t="shared" si="30"/>
        <v>0</v>
      </c>
      <c r="AY48" t="str">
        <f t="shared" si="31"/>
        <v/>
      </c>
      <c r="AZ48" t="str">
        <f t="shared" si="32"/>
        <v/>
      </c>
    </row>
    <row r="49" spans="1:52" ht="24" customHeight="1" x14ac:dyDescent="0.15">
      <c r="A49" s="9">
        <v>28</v>
      </c>
      <c r="B49" s="8"/>
      <c r="C49" s="15"/>
      <c r="D49" s="8"/>
      <c r="E49" s="8"/>
      <c r="F49" s="8"/>
      <c r="G49" s="15"/>
      <c r="H49" s="15"/>
      <c r="I49" s="15"/>
      <c r="J49" s="15"/>
      <c r="K49" s="8"/>
      <c r="L49" s="8" t="str">
        <f t="shared" si="7"/>
        <v/>
      </c>
      <c r="M49" s="8"/>
      <c r="N49" s="16" t="str">
        <f t="shared" si="8"/>
        <v/>
      </c>
      <c r="O49" s="16" t="str">
        <f t="shared" si="9"/>
        <v/>
      </c>
      <c r="P49" s="40" t="str">
        <f t="shared" si="10"/>
        <v/>
      </c>
      <c r="Q49" s="16"/>
      <c r="R49" s="14"/>
      <c r="S49" s="54" t="str">
        <f t="shared" si="11"/>
        <v/>
      </c>
      <c r="T49" s="17" t="str">
        <f t="shared" si="12"/>
        <v/>
      </c>
      <c r="U49" s="35" t="str">
        <f t="shared" si="13"/>
        <v/>
      </c>
      <c r="AD49" s="36" t="str">
        <f t="shared" si="4"/>
        <v/>
      </c>
      <c r="AE49" s="36" t="str">
        <f t="shared" si="5"/>
        <v/>
      </c>
      <c r="AF49" s="36" t="str">
        <f t="shared" si="6"/>
        <v/>
      </c>
      <c r="AH49" t="str">
        <f t="shared" si="14"/>
        <v/>
      </c>
      <c r="AI49" t="str">
        <f t="shared" si="15"/>
        <v/>
      </c>
      <c r="AJ49" t="str">
        <f t="shared" si="16"/>
        <v/>
      </c>
      <c r="AK49" t="str">
        <f t="shared" si="17"/>
        <v/>
      </c>
      <c r="AL49">
        <f t="shared" si="18"/>
        <v>4</v>
      </c>
      <c r="AM49" t="str">
        <f t="shared" si="19"/>
        <v/>
      </c>
      <c r="AN49" t="str">
        <f t="shared" si="20"/>
        <v/>
      </c>
      <c r="AO49" t="str">
        <f t="shared" si="21"/>
        <v/>
      </c>
      <c r="AP49" t="str">
        <f t="shared" si="22"/>
        <v/>
      </c>
      <c r="AQ49" t="str">
        <f t="shared" si="23"/>
        <v/>
      </c>
      <c r="AR49" t="str">
        <f t="shared" si="24"/>
        <v/>
      </c>
      <c r="AS49">
        <f t="shared" si="25"/>
        <v>0</v>
      </c>
      <c r="AT49">
        <f t="shared" si="26"/>
        <v>0</v>
      </c>
      <c r="AU49" t="str">
        <f t="shared" si="27"/>
        <v/>
      </c>
      <c r="AV49" t="str">
        <f t="shared" si="28"/>
        <v/>
      </c>
      <c r="AW49">
        <f t="shared" si="29"/>
        <v>0</v>
      </c>
      <c r="AX49">
        <f t="shared" si="30"/>
        <v>0</v>
      </c>
      <c r="AY49" t="str">
        <f t="shared" si="31"/>
        <v/>
      </c>
      <c r="AZ49" t="str">
        <f t="shared" si="32"/>
        <v/>
      </c>
    </row>
    <row r="50" spans="1:52" ht="24" customHeight="1" x14ac:dyDescent="0.15">
      <c r="A50" s="9">
        <v>29</v>
      </c>
      <c r="B50" s="8"/>
      <c r="C50" s="15"/>
      <c r="D50" s="8"/>
      <c r="E50" s="8"/>
      <c r="F50" s="8"/>
      <c r="G50" s="15"/>
      <c r="H50" s="15"/>
      <c r="I50" s="15"/>
      <c r="J50" s="15"/>
      <c r="K50" s="8"/>
      <c r="L50" s="8" t="str">
        <f t="shared" si="7"/>
        <v/>
      </c>
      <c r="M50" s="8"/>
      <c r="N50" s="16" t="str">
        <f t="shared" si="8"/>
        <v/>
      </c>
      <c r="O50" s="16" t="str">
        <f t="shared" si="9"/>
        <v/>
      </c>
      <c r="P50" s="40" t="str">
        <f t="shared" si="10"/>
        <v/>
      </c>
      <c r="Q50" s="16"/>
      <c r="R50" s="14"/>
      <c r="S50" s="54" t="str">
        <f t="shared" si="11"/>
        <v/>
      </c>
      <c r="T50" s="17" t="str">
        <f t="shared" si="12"/>
        <v/>
      </c>
      <c r="U50" s="35" t="str">
        <f t="shared" si="13"/>
        <v/>
      </c>
      <c r="AD50" s="36" t="str">
        <f t="shared" si="4"/>
        <v/>
      </c>
      <c r="AE50" s="36" t="str">
        <f t="shared" si="5"/>
        <v/>
      </c>
      <c r="AF50" s="36" t="str">
        <f t="shared" si="6"/>
        <v/>
      </c>
      <c r="AH50" t="str">
        <f t="shared" si="14"/>
        <v/>
      </c>
      <c r="AI50" t="str">
        <f t="shared" si="15"/>
        <v/>
      </c>
      <c r="AJ50" t="str">
        <f t="shared" si="16"/>
        <v/>
      </c>
      <c r="AK50" t="str">
        <f t="shared" si="17"/>
        <v/>
      </c>
      <c r="AL50">
        <f t="shared" si="18"/>
        <v>4</v>
      </c>
      <c r="AM50" t="str">
        <f t="shared" si="19"/>
        <v/>
      </c>
      <c r="AN50" t="str">
        <f t="shared" si="20"/>
        <v/>
      </c>
      <c r="AO50" t="str">
        <f t="shared" si="21"/>
        <v/>
      </c>
      <c r="AP50" t="str">
        <f t="shared" si="22"/>
        <v/>
      </c>
      <c r="AQ50" t="str">
        <f t="shared" si="23"/>
        <v/>
      </c>
      <c r="AR50" t="str">
        <f t="shared" si="24"/>
        <v/>
      </c>
      <c r="AS50">
        <f t="shared" si="25"/>
        <v>0</v>
      </c>
      <c r="AT50">
        <f t="shared" si="26"/>
        <v>0</v>
      </c>
      <c r="AU50" t="str">
        <f t="shared" si="27"/>
        <v/>
      </c>
      <c r="AV50" t="str">
        <f t="shared" si="28"/>
        <v/>
      </c>
      <c r="AW50">
        <f t="shared" si="29"/>
        <v>0</v>
      </c>
      <c r="AX50">
        <f t="shared" si="30"/>
        <v>0</v>
      </c>
      <c r="AY50" t="str">
        <f t="shared" si="31"/>
        <v/>
      </c>
      <c r="AZ50" t="str">
        <f t="shared" si="32"/>
        <v/>
      </c>
    </row>
    <row r="51" spans="1:52" ht="24" customHeight="1" x14ac:dyDescent="0.15">
      <c r="A51" s="9">
        <v>30</v>
      </c>
      <c r="B51" s="8"/>
      <c r="C51" s="15"/>
      <c r="D51" s="8"/>
      <c r="E51" s="8"/>
      <c r="F51" s="8"/>
      <c r="G51" s="15"/>
      <c r="H51" s="15"/>
      <c r="I51" s="15"/>
      <c r="J51" s="15"/>
      <c r="K51" s="8"/>
      <c r="L51" s="8" t="str">
        <f t="shared" si="7"/>
        <v/>
      </c>
      <c r="M51" s="8"/>
      <c r="N51" s="16" t="str">
        <f t="shared" si="8"/>
        <v/>
      </c>
      <c r="O51" s="16" t="str">
        <f t="shared" si="9"/>
        <v/>
      </c>
      <c r="P51" s="40" t="str">
        <f t="shared" si="10"/>
        <v/>
      </c>
      <c r="Q51" s="16"/>
      <c r="R51" s="14"/>
      <c r="S51" s="54" t="str">
        <f t="shared" si="11"/>
        <v/>
      </c>
      <c r="T51" s="17"/>
      <c r="U51" s="35"/>
      <c r="AD51" s="36" t="str">
        <f t="shared" ref="AD51:AD114" si="33">IF($B51="","",IF(D51&lt;&gt;"",CONCATENATE($B51,D51),""))</f>
        <v/>
      </c>
      <c r="AE51" s="36" t="str">
        <f t="shared" ref="AE51:AE114" si="34">IF($B51="","",IF(E51&lt;&gt;"",CONCATENATE($B51,E51),""))</f>
        <v/>
      </c>
      <c r="AF51" s="36" t="str">
        <f t="shared" ref="AF51:AF114" si="35">IF($B51="","",IF(F51="","",IF(F51=0,"",CONCATENATE(MID($B51,1,1),MID($B51,3,1),F51,""))))</f>
        <v/>
      </c>
    </row>
    <row r="52" spans="1:52" ht="24" customHeight="1" x14ac:dyDescent="0.15">
      <c r="A52" s="9">
        <v>31</v>
      </c>
      <c r="B52" s="8"/>
      <c r="C52" s="15"/>
      <c r="D52" s="8"/>
      <c r="E52" s="8"/>
      <c r="F52" s="8"/>
      <c r="G52" s="15"/>
      <c r="H52" s="15"/>
      <c r="I52" s="15"/>
      <c r="J52" s="15"/>
      <c r="K52" s="8"/>
      <c r="L52" s="8" t="str">
        <f t="shared" si="7"/>
        <v/>
      </c>
      <c r="M52" s="8"/>
      <c r="N52" s="16" t="str">
        <f t="shared" si="8"/>
        <v/>
      </c>
      <c r="O52" s="16" t="str">
        <f t="shared" si="9"/>
        <v/>
      </c>
      <c r="P52" s="40" t="str">
        <f t="shared" si="10"/>
        <v/>
      </c>
      <c r="Q52" s="16"/>
      <c r="R52" s="14"/>
      <c r="S52" s="54" t="str">
        <f t="shared" si="11"/>
        <v/>
      </c>
      <c r="T52" s="17"/>
      <c r="U52" s="35"/>
      <c r="AD52" s="36" t="str">
        <f t="shared" si="33"/>
        <v/>
      </c>
      <c r="AE52" s="36" t="str">
        <f t="shared" si="34"/>
        <v/>
      </c>
      <c r="AF52" s="36" t="str">
        <f t="shared" si="35"/>
        <v/>
      </c>
    </row>
    <row r="53" spans="1:52" ht="24" customHeight="1" x14ac:dyDescent="0.15">
      <c r="A53" s="9">
        <v>32</v>
      </c>
      <c r="B53" s="8"/>
      <c r="C53" s="15"/>
      <c r="D53" s="8"/>
      <c r="E53" s="8"/>
      <c r="F53" s="8"/>
      <c r="G53" s="15"/>
      <c r="H53" s="15"/>
      <c r="I53" s="15"/>
      <c r="J53" s="15"/>
      <c r="K53" s="8"/>
      <c r="L53" s="8" t="str">
        <f t="shared" si="7"/>
        <v/>
      </c>
      <c r="M53" s="8"/>
      <c r="N53" s="16" t="str">
        <f t="shared" si="8"/>
        <v/>
      </c>
      <c r="O53" s="16" t="str">
        <f t="shared" si="9"/>
        <v/>
      </c>
      <c r="P53" s="40" t="str">
        <f t="shared" si="10"/>
        <v/>
      </c>
      <c r="Q53" s="16"/>
      <c r="R53" s="14"/>
      <c r="S53" s="54" t="str">
        <f t="shared" si="11"/>
        <v/>
      </c>
      <c r="T53" s="17"/>
      <c r="U53" s="35"/>
      <c r="AD53" s="36" t="str">
        <f t="shared" si="33"/>
        <v/>
      </c>
      <c r="AE53" s="36" t="str">
        <f t="shared" si="34"/>
        <v/>
      </c>
      <c r="AF53" s="36" t="str">
        <f t="shared" si="35"/>
        <v/>
      </c>
    </row>
    <row r="54" spans="1:52" ht="24" customHeight="1" x14ac:dyDescent="0.15">
      <c r="A54" s="9">
        <v>33</v>
      </c>
      <c r="B54" s="8"/>
      <c r="C54" s="15"/>
      <c r="D54" s="8"/>
      <c r="E54" s="8"/>
      <c r="F54" s="8"/>
      <c r="G54" s="15"/>
      <c r="H54" s="15"/>
      <c r="I54" s="15"/>
      <c r="J54" s="15"/>
      <c r="K54" s="8"/>
      <c r="L54" s="8" t="str">
        <f t="shared" si="7"/>
        <v/>
      </c>
      <c r="M54" s="8"/>
      <c r="N54" s="16" t="str">
        <f t="shared" si="8"/>
        <v/>
      </c>
      <c r="O54" s="16" t="str">
        <f t="shared" si="9"/>
        <v/>
      </c>
      <c r="P54" s="40" t="str">
        <f t="shared" si="10"/>
        <v/>
      </c>
      <c r="Q54" s="16"/>
      <c r="R54" s="14"/>
      <c r="S54" s="54" t="str">
        <f t="shared" si="11"/>
        <v/>
      </c>
      <c r="T54" s="17"/>
      <c r="U54" s="35"/>
      <c r="AD54" s="36" t="str">
        <f t="shared" si="33"/>
        <v/>
      </c>
      <c r="AE54" s="36" t="str">
        <f t="shared" si="34"/>
        <v/>
      </c>
      <c r="AF54" s="36" t="str">
        <f t="shared" si="35"/>
        <v/>
      </c>
    </row>
    <row r="55" spans="1:52" ht="24" customHeight="1" x14ac:dyDescent="0.15">
      <c r="A55" s="9">
        <v>34</v>
      </c>
      <c r="B55" s="8"/>
      <c r="C55" s="15"/>
      <c r="D55" s="8"/>
      <c r="E55" s="8"/>
      <c r="F55" s="8"/>
      <c r="G55" s="15"/>
      <c r="H55" s="15"/>
      <c r="I55" s="15"/>
      <c r="J55" s="15"/>
      <c r="K55" s="8"/>
      <c r="L55" s="8" t="str">
        <f t="shared" si="7"/>
        <v/>
      </c>
      <c r="M55" s="8"/>
      <c r="N55" s="16" t="str">
        <f t="shared" si="8"/>
        <v/>
      </c>
      <c r="O55" s="16" t="str">
        <f t="shared" si="9"/>
        <v/>
      </c>
      <c r="P55" s="40" t="str">
        <f t="shared" si="10"/>
        <v/>
      </c>
      <c r="Q55" s="16"/>
      <c r="R55" s="14"/>
      <c r="S55" s="54" t="str">
        <f t="shared" si="11"/>
        <v/>
      </c>
      <c r="T55" s="17"/>
      <c r="U55" s="35"/>
      <c r="AD55" s="36" t="str">
        <f t="shared" si="33"/>
        <v/>
      </c>
      <c r="AE55" s="36" t="str">
        <f t="shared" si="34"/>
        <v/>
      </c>
      <c r="AF55" s="36" t="str">
        <f t="shared" si="35"/>
        <v/>
      </c>
    </row>
    <row r="56" spans="1:52" ht="24" customHeight="1" x14ac:dyDescent="0.15">
      <c r="A56" s="9">
        <v>35</v>
      </c>
      <c r="B56" s="8"/>
      <c r="C56" s="15"/>
      <c r="D56" s="8"/>
      <c r="E56" s="8"/>
      <c r="F56" s="8"/>
      <c r="G56" s="15"/>
      <c r="H56" s="15"/>
      <c r="I56" s="15"/>
      <c r="J56" s="15"/>
      <c r="K56" s="8"/>
      <c r="L56" s="8" t="str">
        <f t="shared" si="7"/>
        <v/>
      </c>
      <c r="M56" s="8"/>
      <c r="N56" s="16" t="str">
        <f t="shared" si="8"/>
        <v/>
      </c>
      <c r="O56" s="16" t="str">
        <f t="shared" si="9"/>
        <v/>
      </c>
      <c r="P56" s="40" t="str">
        <f t="shared" si="10"/>
        <v/>
      </c>
      <c r="Q56" s="16"/>
      <c r="R56" s="14"/>
      <c r="S56" s="54" t="str">
        <f t="shared" si="11"/>
        <v/>
      </c>
      <c r="T56" s="17"/>
      <c r="U56" s="35"/>
      <c r="AD56" s="36" t="str">
        <f t="shared" si="33"/>
        <v/>
      </c>
      <c r="AE56" s="36" t="str">
        <f t="shared" si="34"/>
        <v/>
      </c>
      <c r="AF56" s="36" t="str">
        <f t="shared" si="35"/>
        <v/>
      </c>
    </row>
    <row r="57" spans="1:52" ht="24" customHeight="1" x14ac:dyDescent="0.15">
      <c r="A57" s="9">
        <v>36</v>
      </c>
      <c r="B57" s="8"/>
      <c r="C57" s="15"/>
      <c r="D57" s="8"/>
      <c r="E57" s="8"/>
      <c r="F57" s="8"/>
      <c r="G57" s="15"/>
      <c r="H57" s="15"/>
      <c r="I57" s="15"/>
      <c r="J57" s="15"/>
      <c r="K57" s="8"/>
      <c r="L57" s="8" t="str">
        <f t="shared" si="7"/>
        <v/>
      </c>
      <c r="M57" s="8"/>
      <c r="N57" s="16" t="str">
        <f t="shared" si="8"/>
        <v/>
      </c>
      <c r="O57" s="16" t="str">
        <f t="shared" si="9"/>
        <v/>
      </c>
      <c r="P57" s="40" t="str">
        <f t="shared" si="10"/>
        <v/>
      </c>
      <c r="Q57" s="16"/>
      <c r="R57" s="14"/>
      <c r="S57" s="54" t="str">
        <f t="shared" si="11"/>
        <v/>
      </c>
      <c r="T57" s="17"/>
      <c r="U57" s="35"/>
      <c r="AD57" s="36" t="str">
        <f t="shared" si="33"/>
        <v/>
      </c>
      <c r="AE57" s="36" t="str">
        <f t="shared" si="34"/>
        <v/>
      </c>
      <c r="AF57" s="36" t="str">
        <f t="shared" si="35"/>
        <v/>
      </c>
    </row>
    <row r="58" spans="1:52" ht="24" customHeight="1" x14ac:dyDescent="0.15">
      <c r="A58" s="9">
        <v>37</v>
      </c>
      <c r="B58" s="8"/>
      <c r="C58" s="15"/>
      <c r="D58" s="8"/>
      <c r="E58" s="8"/>
      <c r="F58" s="8"/>
      <c r="G58" s="15"/>
      <c r="H58" s="15"/>
      <c r="I58" s="15"/>
      <c r="J58" s="15"/>
      <c r="K58" s="8"/>
      <c r="L58" s="8" t="str">
        <f t="shared" si="7"/>
        <v/>
      </c>
      <c r="M58" s="8"/>
      <c r="N58" s="16" t="str">
        <f t="shared" si="8"/>
        <v/>
      </c>
      <c r="O58" s="16" t="str">
        <f t="shared" si="9"/>
        <v/>
      </c>
      <c r="P58" s="40" t="str">
        <f t="shared" si="10"/>
        <v/>
      </c>
      <c r="Q58" s="16"/>
      <c r="R58" s="14"/>
      <c r="S58" s="54" t="str">
        <f t="shared" si="11"/>
        <v/>
      </c>
      <c r="T58" s="17"/>
      <c r="U58" s="35"/>
      <c r="AD58" s="36" t="str">
        <f t="shared" si="33"/>
        <v/>
      </c>
      <c r="AE58" s="36" t="str">
        <f t="shared" si="34"/>
        <v/>
      </c>
      <c r="AF58" s="36" t="str">
        <f t="shared" si="35"/>
        <v/>
      </c>
    </row>
    <row r="59" spans="1:52" ht="24" customHeight="1" x14ac:dyDescent="0.15">
      <c r="A59" s="9">
        <v>38</v>
      </c>
      <c r="B59" s="8"/>
      <c r="C59" s="15"/>
      <c r="D59" s="8"/>
      <c r="E59" s="8"/>
      <c r="F59" s="8"/>
      <c r="G59" s="15"/>
      <c r="H59" s="15"/>
      <c r="I59" s="15"/>
      <c r="J59" s="15"/>
      <c r="K59" s="8"/>
      <c r="L59" s="8" t="str">
        <f t="shared" si="7"/>
        <v/>
      </c>
      <c r="M59" s="8"/>
      <c r="N59" s="16" t="str">
        <f t="shared" si="8"/>
        <v/>
      </c>
      <c r="O59" s="16" t="str">
        <f t="shared" si="9"/>
        <v/>
      </c>
      <c r="P59" s="40" t="str">
        <f t="shared" si="10"/>
        <v/>
      </c>
      <c r="Q59" s="16"/>
      <c r="R59" s="14"/>
      <c r="S59" s="54" t="str">
        <f t="shared" si="11"/>
        <v/>
      </c>
      <c r="T59" s="17"/>
      <c r="U59" s="35"/>
      <c r="AD59" s="36" t="str">
        <f t="shared" si="33"/>
        <v/>
      </c>
      <c r="AE59" s="36" t="str">
        <f t="shared" si="34"/>
        <v/>
      </c>
      <c r="AF59" s="36" t="str">
        <f t="shared" si="35"/>
        <v/>
      </c>
    </row>
    <row r="60" spans="1:52" ht="24" customHeight="1" x14ac:dyDescent="0.15">
      <c r="A60" s="9">
        <v>39</v>
      </c>
      <c r="B60" s="8"/>
      <c r="C60" s="15"/>
      <c r="D60" s="8"/>
      <c r="E60" s="8"/>
      <c r="F60" s="8"/>
      <c r="G60" s="15"/>
      <c r="H60" s="15"/>
      <c r="I60" s="15"/>
      <c r="J60" s="15"/>
      <c r="K60" s="8"/>
      <c r="L60" s="8" t="str">
        <f t="shared" si="7"/>
        <v/>
      </c>
      <c r="M60" s="8"/>
      <c r="N60" s="16" t="str">
        <f t="shared" si="8"/>
        <v/>
      </c>
      <c r="O60" s="16" t="str">
        <f t="shared" si="9"/>
        <v/>
      </c>
      <c r="P60" s="40" t="str">
        <f t="shared" si="10"/>
        <v/>
      </c>
      <c r="Q60" s="16"/>
      <c r="R60" s="14"/>
      <c r="S60" s="54" t="str">
        <f t="shared" si="11"/>
        <v/>
      </c>
      <c r="T60" s="17"/>
      <c r="U60" s="35"/>
      <c r="AD60" s="36" t="str">
        <f t="shared" si="33"/>
        <v/>
      </c>
      <c r="AE60" s="36" t="str">
        <f t="shared" si="34"/>
        <v/>
      </c>
      <c r="AF60" s="36" t="str">
        <f t="shared" si="35"/>
        <v/>
      </c>
    </row>
    <row r="61" spans="1:52" ht="24" customHeight="1" x14ac:dyDescent="0.15">
      <c r="A61" s="9">
        <v>40</v>
      </c>
      <c r="B61" s="8"/>
      <c r="C61" s="15"/>
      <c r="D61" s="8"/>
      <c r="E61" s="8"/>
      <c r="F61" s="8"/>
      <c r="G61" s="15"/>
      <c r="H61" s="15"/>
      <c r="I61" s="15"/>
      <c r="J61" s="15"/>
      <c r="K61" s="8"/>
      <c r="L61" s="8" t="str">
        <f t="shared" si="7"/>
        <v/>
      </c>
      <c r="M61" s="8"/>
      <c r="N61" s="16" t="str">
        <f t="shared" si="8"/>
        <v/>
      </c>
      <c r="O61" s="16" t="str">
        <f t="shared" si="9"/>
        <v/>
      </c>
      <c r="P61" s="40" t="str">
        <f t="shared" si="10"/>
        <v/>
      </c>
      <c r="Q61" s="16"/>
      <c r="R61" s="14"/>
      <c r="S61" s="54" t="str">
        <f t="shared" si="11"/>
        <v/>
      </c>
      <c r="T61" s="17"/>
      <c r="U61" s="35"/>
      <c r="AD61" s="36" t="str">
        <f t="shared" si="33"/>
        <v/>
      </c>
      <c r="AE61" s="36" t="str">
        <f t="shared" si="34"/>
        <v/>
      </c>
      <c r="AF61" s="36" t="str">
        <f t="shared" si="35"/>
        <v/>
      </c>
    </row>
    <row r="62" spans="1:52" ht="24" customHeight="1" x14ac:dyDescent="0.15">
      <c r="A62" s="9">
        <v>41</v>
      </c>
      <c r="B62" s="8"/>
      <c r="C62" s="15"/>
      <c r="D62" s="8"/>
      <c r="E62" s="8"/>
      <c r="F62" s="8"/>
      <c r="G62" s="15"/>
      <c r="H62" s="15"/>
      <c r="I62" s="15"/>
      <c r="J62" s="15"/>
      <c r="K62" s="8"/>
      <c r="L62" s="8" t="str">
        <f t="shared" si="7"/>
        <v/>
      </c>
      <c r="M62" s="8"/>
      <c r="N62" s="16" t="str">
        <f t="shared" si="8"/>
        <v/>
      </c>
      <c r="O62" s="16" t="str">
        <f t="shared" si="9"/>
        <v/>
      </c>
      <c r="P62" s="40" t="str">
        <f t="shared" si="10"/>
        <v/>
      </c>
      <c r="Q62" s="16"/>
      <c r="R62" s="14"/>
      <c r="S62" s="54" t="str">
        <f t="shared" si="11"/>
        <v/>
      </c>
      <c r="T62" s="17"/>
      <c r="U62" s="35"/>
      <c r="AD62" s="36" t="str">
        <f t="shared" si="33"/>
        <v/>
      </c>
      <c r="AE62" s="36" t="str">
        <f t="shared" si="34"/>
        <v/>
      </c>
      <c r="AF62" s="36" t="str">
        <f t="shared" si="35"/>
        <v/>
      </c>
    </row>
    <row r="63" spans="1:52" ht="24" customHeight="1" x14ac:dyDescent="0.15">
      <c r="A63" s="9">
        <v>42</v>
      </c>
      <c r="B63" s="8"/>
      <c r="C63" s="15"/>
      <c r="D63" s="8"/>
      <c r="E63" s="8"/>
      <c r="F63" s="8"/>
      <c r="G63" s="15"/>
      <c r="H63" s="15"/>
      <c r="I63" s="15"/>
      <c r="J63" s="15"/>
      <c r="K63" s="8"/>
      <c r="L63" s="8" t="str">
        <f t="shared" si="7"/>
        <v/>
      </c>
      <c r="M63" s="8"/>
      <c r="N63" s="16" t="str">
        <f t="shared" si="8"/>
        <v/>
      </c>
      <c r="O63" s="16" t="str">
        <f t="shared" si="9"/>
        <v/>
      </c>
      <c r="P63" s="40" t="str">
        <f t="shared" si="10"/>
        <v/>
      </c>
      <c r="Q63" s="16"/>
      <c r="R63" s="14"/>
      <c r="S63" s="54" t="str">
        <f t="shared" si="11"/>
        <v/>
      </c>
      <c r="T63" s="17"/>
      <c r="U63" s="35"/>
      <c r="AD63" s="36" t="str">
        <f t="shared" si="33"/>
        <v/>
      </c>
      <c r="AE63" s="36" t="str">
        <f t="shared" si="34"/>
        <v/>
      </c>
      <c r="AF63" s="36" t="str">
        <f t="shared" si="35"/>
        <v/>
      </c>
    </row>
    <row r="64" spans="1:52" ht="24" customHeight="1" x14ac:dyDescent="0.15">
      <c r="A64" s="9">
        <v>43</v>
      </c>
      <c r="B64" s="8"/>
      <c r="C64" s="15"/>
      <c r="D64" s="8"/>
      <c r="E64" s="8"/>
      <c r="F64" s="8"/>
      <c r="G64" s="15"/>
      <c r="H64" s="15"/>
      <c r="I64" s="15"/>
      <c r="J64" s="15"/>
      <c r="K64" s="8"/>
      <c r="L64" s="8" t="str">
        <f t="shared" si="7"/>
        <v/>
      </c>
      <c r="M64" s="8"/>
      <c r="N64" s="16" t="str">
        <f t="shared" si="8"/>
        <v/>
      </c>
      <c r="O64" s="16" t="str">
        <f t="shared" si="9"/>
        <v/>
      </c>
      <c r="P64" s="40" t="str">
        <f t="shared" si="10"/>
        <v/>
      </c>
      <c r="Q64" s="16"/>
      <c r="R64" s="14"/>
      <c r="S64" s="54" t="str">
        <f t="shared" si="11"/>
        <v/>
      </c>
      <c r="T64" s="17"/>
      <c r="U64" s="35"/>
      <c r="AD64" s="36" t="str">
        <f t="shared" si="33"/>
        <v/>
      </c>
      <c r="AE64" s="36" t="str">
        <f t="shared" si="34"/>
        <v/>
      </c>
      <c r="AF64" s="36" t="str">
        <f t="shared" si="35"/>
        <v/>
      </c>
    </row>
    <row r="65" spans="1:32" ht="24" customHeight="1" x14ac:dyDescent="0.15">
      <c r="A65" s="9">
        <v>44</v>
      </c>
      <c r="B65" s="8"/>
      <c r="C65" s="15"/>
      <c r="D65" s="8"/>
      <c r="E65" s="8"/>
      <c r="F65" s="8"/>
      <c r="G65" s="15"/>
      <c r="H65" s="15"/>
      <c r="I65" s="15"/>
      <c r="J65" s="15"/>
      <c r="K65" s="8"/>
      <c r="L65" s="8" t="str">
        <f t="shared" si="7"/>
        <v/>
      </c>
      <c r="M65" s="8"/>
      <c r="N65" s="16" t="str">
        <f t="shared" si="8"/>
        <v/>
      </c>
      <c r="O65" s="16" t="str">
        <f t="shared" si="9"/>
        <v/>
      </c>
      <c r="P65" s="40" t="str">
        <f t="shared" si="10"/>
        <v/>
      </c>
      <c r="Q65" s="16"/>
      <c r="R65" s="14"/>
      <c r="S65" s="54" t="str">
        <f t="shared" si="11"/>
        <v/>
      </c>
      <c r="T65" s="17"/>
      <c r="U65" s="35"/>
      <c r="AD65" s="36" t="str">
        <f t="shared" si="33"/>
        <v/>
      </c>
      <c r="AE65" s="36" t="str">
        <f t="shared" si="34"/>
        <v/>
      </c>
      <c r="AF65" s="36" t="str">
        <f t="shared" si="35"/>
        <v/>
      </c>
    </row>
    <row r="66" spans="1:32" ht="24" customHeight="1" x14ac:dyDescent="0.15">
      <c r="A66" s="9">
        <v>45</v>
      </c>
      <c r="B66" s="8"/>
      <c r="C66" s="15"/>
      <c r="D66" s="8"/>
      <c r="E66" s="8"/>
      <c r="F66" s="8"/>
      <c r="G66" s="15"/>
      <c r="H66" s="15"/>
      <c r="I66" s="15"/>
      <c r="J66" s="15"/>
      <c r="K66" s="8"/>
      <c r="L66" s="8" t="str">
        <f t="shared" si="7"/>
        <v/>
      </c>
      <c r="M66" s="8"/>
      <c r="N66" s="16" t="str">
        <f t="shared" si="8"/>
        <v/>
      </c>
      <c r="O66" s="16" t="str">
        <f t="shared" si="9"/>
        <v/>
      </c>
      <c r="P66" s="40" t="str">
        <f t="shared" si="10"/>
        <v/>
      </c>
      <c r="Q66" s="16"/>
      <c r="R66" s="14"/>
      <c r="S66" s="54" t="str">
        <f t="shared" si="11"/>
        <v/>
      </c>
      <c r="T66" s="17"/>
      <c r="U66" s="35"/>
      <c r="AD66" s="36" t="str">
        <f t="shared" si="33"/>
        <v/>
      </c>
      <c r="AE66" s="36" t="str">
        <f t="shared" si="34"/>
        <v/>
      </c>
      <c r="AF66" s="36" t="str">
        <f t="shared" si="35"/>
        <v/>
      </c>
    </row>
    <row r="67" spans="1:32" ht="24" customHeight="1" x14ac:dyDescent="0.15">
      <c r="A67" s="9">
        <v>46</v>
      </c>
      <c r="B67" s="8"/>
      <c r="C67" s="15"/>
      <c r="D67" s="8"/>
      <c r="E67" s="8"/>
      <c r="F67" s="8"/>
      <c r="G67" s="15"/>
      <c r="H67" s="15"/>
      <c r="I67" s="15"/>
      <c r="J67" s="15"/>
      <c r="K67" s="8"/>
      <c r="L67" s="8" t="str">
        <f t="shared" si="7"/>
        <v/>
      </c>
      <c r="M67" s="8"/>
      <c r="N67" s="16" t="str">
        <f t="shared" si="8"/>
        <v/>
      </c>
      <c r="O67" s="16" t="str">
        <f t="shared" si="9"/>
        <v/>
      </c>
      <c r="P67" s="40" t="str">
        <f t="shared" si="10"/>
        <v/>
      </c>
      <c r="Q67" s="16"/>
      <c r="R67" s="14"/>
      <c r="S67" s="54" t="str">
        <f t="shared" si="11"/>
        <v/>
      </c>
      <c r="T67" s="17"/>
      <c r="U67" s="35"/>
      <c r="AD67" s="36" t="str">
        <f t="shared" si="33"/>
        <v/>
      </c>
      <c r="AE67" s="36" t="str">
        <f t="shared" si="34"/>
        <v/>
      </c>
      <c r="AF67" s="36" t="str">
        <f t="shared" si="35"/>
        <v/>
      </c>
    </row>
    <row r="68" spans="1:32" ht="24" customHeight="1" x14ac:dyDescent="0.15">
      <c r="A68" s="9">
        <v>47</v>
      </c>
      <c r="B68" s="8"/>
      <c r="C68" s="15"/>
      <c r="D68" s="8"/>
      <c r="E68" s="8"/>
      <c r="F68" s="8"/>
      <c r="G68" s="15"/>
      <c r="H68" s="15"/>
      <c r="I68" s="15"/>
      <c r="J68" s="15"/>
      <c r="K68" s="8"/>
      <c r="L68" s="8" t="str">
        <f t="shared" si="7"/>
        <v/>
      </c>
      <c r="M68" s="8"/>
      <c r="N68" s="16" t="str">
        <f t="shared" si="8"/>
        <v/>
      </c>
      <c r="O68" s="16" t="str">
        <f t="shared" si="9"/>
        <v/>
      </c>
      <c r="P68" s="40" t="str">
        <f t="shared" si="10"/>
        <v/>
      </c>
      <c r="Q68" s="16"/>
      <c r="R68" s="14"/>
      <c r="S68" s="54" t="str">
        <f t="shared" si="11"/>
        <v/>
      </c>
      <c r="T68" s="17"/>
      <c r="U68" s="35"/>
      <c r="AD68" s="36" t="str">
        <f t="shared" si="33"/>
        <v/>
      </c>
      <c r="AE68" s="36" t="str">
        <f t="shared" si="34"/>
        <v/>
      </c>
      <c r="AF68" s="36" t="str">
        <f t="shared" si="35"/>
        <v/>
      </c>
    </row>
    <row r="69" spans="1:32" ht="24" customHeight="1" x14ac:dyDescent="0.15">
      <c r="A69" s="9">
        <v>48</v>
      </c>
      <c r="B69" s="8"/>
      <c r="C69" s="15"/>
      <c r="D69" s="8"/>
      <c r="E69" s="8"/>
      <c r="F69" s="8"/>
      <c r="G69" s="15"/>
      <c r="H69" s="15"/>
      <c r="I69" s="15"/>
      <c r="J69" s="15"/>
      <c r="K69" s="8"/>
      <c r="L69" s="8" t="str">
        <f t="shared" si="7"/>
        <v/>
      </c>
      <c r="M69" s="8"/>
      <c r="N69" s="16" t="str">
        <f t="shared" si="8"/>
        <v/>
      </c>
      <c r="O69" s="16" t="str">
        <f t="shared" si="9"/>
        <v/>
      </c>
      <c r="P69" s="40" t="str">
        <f t="shared" si="10"/>
        <v/>
      </c>
      <c r="Q69" s="16"/>
      <c r="R69" s="14"/>
      <c r="S69" s="54" t="str">
        <f t="shared" si="11"/>
        <v/>
      </c>
      <c r="T69" s="17"/>
      <c r="U69" s="35"/>
      <c r="AD69" s="36" t="str">
        <f t="shared" si="33"/>
        <v/>
      </c>
      <c r="AE69" s="36" t="str">
        <f t="shared" si="34"/>
        <v/>
      </c>
      <c r="AF69" s="36" t="str">
        <f t="shared" si="35"/>
        <v/>
      </c>
    </row>
    <row r="70" spans="1:32" ht="24" customHeight="1" x14ac:dyDescent="0.15">
      <c r="A70" s="9">
        <v>49</v>
      </c>
      <c r="B70" s="8"/>
      <c r="C70" s="15"/>
      <c r="D70" s="8"/>
      <c r="E70" s="8"/>
      <c r="F70" s="8"/>
      <c r="G70" s="15"/>
      <c r="H70" s="15"/>
      <c r="I70" s="15"/>
      <c r="J70" s="15"/>
      <c r="K70" s="8"/>
      <c r="L70" s="8" t="str">
        <f t="shared" si="7"/>
        <v/>
      </c>
      <c r="M70" s="8"/>
      <c r="N70" s="16" t="str">
        <f t="shared" si="8"/>
        <v/>
      </c>
      <c r="O70" s="16" t="str">
        <f t="shared" si="9"/>
        <v/>
      </c>
      <c r="P70" s="40" t="str">
        <f t="shared" si="10"/>
        <v/>
      </c>
      <c r="Q70" s="16"/>
      <c r="R70" s="14"/>
      <c r="S70" s="54" t="str">
        <f t="shared" si="11"/>
        <v/>
      </c>
      <c r="T70" s="17"/>
      <c r="U70" s="35"/>
      <c r="AD70" s="36" t="str">
        <f t="shared" si="33"/>
        <v/>
      </c>
      <c r="AE70" s="36" t="str">
        <f t="shared" si="34"/>
        <v/>
      </c>
      <c r="AF70" s="36" t="str">
        <f t="shared" si="35"/>
        <v/>
      </c>
    </row>
    <row r="71" spans="1:32" ht="24" customHeight="1" x14ac:dyDescent="0.15">
      <c r="A71" s="9">
        <v>50</v>
      </c>
      <c r="B71" s="8"/>
      <c r="C71" s="15"/>
      <c r="D71" s="8"/>
      <c r="E71" s="8"/>
      <c r="F71" s="8"/>
      <c r="G71" s="15"/>
      <c r="H71" s="15"/>
      <c r="I71" s="15"/>
      <c r="J71" s="15"/>
      <c r="K71" s="8"/>
      <c r="L71" s="8" t="str">
        <f t="shared" si="7"/>
        <v/>
      </c>
      <c r="M71" s="8"/>
      <c r="N71" s="16" t="str">
        <f t="shared" si="8"/>
        <v/>
      </c>
      <c r="O71" s="16" t="str">
        <f t="shared" si="9"/>
        <v/>
      </c>
      <c r="P71" s="40" t="str">
        <f t="shared" si="10"/>
        <v/>
      </c>
      <c r="Q71" s="16"/>
      <c r="R71" s="14"/>
      <c r="S71" s="54" t="str">
        <f t="shared" si="11"/>
        <v/>
      </c>
      <c r="T71" s="17"/>
      <c r="U71" s="35"/>
      <c r="AD71" s="36" t="str">
        <f t="shared" si="33"/>
        <v/>
      </c>
      <c r="AE71" s="36" t="str">
        <f t="shared" si="34"/>
        <v/>
      </c>
      <c r="AF71" s="36" t="str">
        <f t="shared" si="35"/>
        <v/>
      </c>
    </row>
    <row r="72" spans="1:32" ht="24" customHeight="1" x14ac:dyDescent="0.15">
      <c r="A72" s="9">
        <v>51</v>
      </c>
      <c r="B72" s="8"/>
      <c r="C72" s="15"/>
      <c r="D72" s="8"/>
      <c r="E72" s="8"/>
      <c r="F72" s="8"/>
      <c r="G72" s="15"/>
      <c r="H72" s="15"/>
      <c r="I72" s="15"/>
      <c r="J72" s="15"/>
      <c r="K72" s="8"/>
      <c r="L72" s="8" t="str">
        <f t="shared" si="7"/>
        <v/>
      </c>
      <c r="M72" s="8"/>
      <c r="N72" s="16" t="str">
        <f t="shared" si="8"/>
        <v/>
      </c>
      <c r="O72" s="16" t="str">
        <f t="shared" si="9"/>
        <v/>
      </c>
      <c r="P72" s="40" t="str">
        <f t="shared" si="10"/>
        <v/>
      </c>
      <c r="Q72" s="16"/>
      <c r="R72" s="14"/>
      <c r="S72" s="54" t="str">
        <f t="shared" si="11"/>
        <v/>
      </c>
      <c r="T72" s="17"/>
      <c r="U72" s="35"/>
      <c r="AD72" s="36" t="str">
        <f t="shared" si="33"/>
        <v/>
      </c>
      <c r="AE72" s="36" t="str">
        <f t="shared" si="34"/>
        <v/>
      </c>
      <c r="AF72" s="36" t="str">
        <f t="shared" si="35"/>
        <v/>
      </c>
    </row>
    <row r="73" spans="1:32" ht="24" customHeight="1" x14ac:dyDescent="0.15">
      <c r="A73" s="9">
        <v>52</v>
      </c>
      <c r="B73" s="8"/>
      <c r="C73" s="15"/>
      <c r="D73" s="8"/>
      <c r="E73" s="8"/>
      <c r="F73" s="8"/>
      <c r="G73" s="15"/>
      <c r="H73" s="15"/>
      <c r="I73" s="15"/>
      <c r="J73" s="15"/>
      <c r="K73" s="8"/>
      <c r="L73" s="8" t="str">
        <f t="shared" si="7"/>
        <v/>
      </c>
      <c r="M73" s="8"/>
      <c r="N73" s="16" t="str">
        <f t="shared" si="8"/>
        <v/>
      </c>
      <c r="O73" s="16" t="str">
        <f t="shared" si="9"/>
        <v/>
      </c>
      <c r="P73" s="40" t="str">
        <f t="shared" si="10"/>
        <v/>
      </c>
      <c r="Q73" s="16"/>
      <c r="R73" s="14"/>
      <c r="S73" s="54" t="str">
        <f t="shared" si="11"/>
        <v/>
      </c>
      <c r="T73" s="17"/>
      <c r="U73" s="35"/>
      <c r="AD73" s="36" t="str">
        <f t="shared" si="33"/>
        <v/>
      </c>
      <c r="AE73" s="36" t="str">
        <f t="shared" si="34"/>
        <v/>
      </c>
      <c r="AF73" s="36" t="str">
        <f t="shared" si="35"/>
        <v/>
      </c>
    </row>
    <row r="74" spans="1:32" ht="24" customHeight="1" x14ac:dyDescent="0.15">
      <c r="A74" s="9">
        <v>53</v>
      </c>
      <c r="B74" s="8"/>
      <c r="C74" s="15"/>
      <c r="D74" s="8"/>
      <c r="E74" s="8"/>
      <c r="F74" s="8"/>
      <c r="G74" s="15"/>
      <c r="H74" s="15"/>
      <c r="I74" s="15"/>
      <c r="J74" s="15"/>
      <c r="K74" s="8"/>
      <c r="L74" s="8" t="str">
        <f t="shared" si="7"/>
        <v/>
      </c>
      <c r="M74" s="8"/>
      <c r="N74" s="16" t="str">
        <f t="shared" si="8"/>
        <v/>
      </c>
      <c r="O74" s="16" t="str">
        <f t="shared" si="9"/>
        <v/>
      </c>
      <c r="P74" s="40" t="str">
        <f t="shared" si="10"/>
        <v/>
      </c>
      <c r="Q74" s="16"/>
      <c r="R74" s="14"/>
      <c r="S74" s="54" t="str">
        <f t="shared" si="11"/>
        <v/>
      </c>
      <c r="T74" s="17"/>
      <c r="U74" s="35"/>
      <c r="AD74" s="36" t="str">
        <f t="shared" si="33"/>
        <v/>
      </c>
      <c r="AE74" s="36" t="str">
        <f t="shared" si="34"/>
        <v/>
      </c>
      <c r="AF74" s="36" t="str">
        <f t="shared" si="35"/>
        <v/>
      </c>
    </row>
    <row r="75" spans="1:32" ht="24" customHeight="1" x14ac:dyDescent="0.15">
      <c r="A75" s="9">
        <v>54</v>
      </c>
      <c r="B75" s="8"/>
      <c r="C75" s="15"/>
      <c r="D75" s="8"/>
      <c r="E75" s="8"/>
      <c r="F75" s="8"/>
      <c r="G75" s="15"/>
      <c r="H75" s="15"/>
      <c r="I75" s="15"/>
      <c r="J75" s="15"/>
      <c r="K75" s="8"/>
      <c r="L75" s="8" t="str">
        <f t="shared" si="7"/>
        <v/>
      </c>
      <c r="M75" s="8"/>
      <c r="N75" s="16" t="str">
        <f t="shared" si="8"/>
        <v/>
      </c>
      <c r="O75" s="16" t="str">
        <f t="shared" si="9"/>
        <v/>
      </c>
      <c r="P75" s="40" t="str">
        <f t="shared" si="10"/>
        <v/>
      </c>
      <c r="Q75" s="16"/>
      <c r="R75" s="14"/>
      <c r="S75" s="54" t="str">
        <f t="shared" si="11"/>
        <v/>
      </c>
      <c r="T75" s="17"/>
      <c r="U75" s="35"/>
      <c r="AD75" s="36" t="str">
        <f t="shared" si="33"/>
        <v/>
      </c>
      <c r="AE75" s="36" t="str">
        <f t="shared" si="34"/>
        <v/>
      </c>
      <c r="AF75" s="36" t="str">
        <f t="shared" si="35"/>
        <v/>
      </c>
    </row>
    <row r="76" spans="1:32" ht="24" customHeight="1" x14ac:dyDescent="0.15">
      <c r="A76" s="9">
        <v>55</v>
      </c>
      <c r="B76" s="8"/>
      <c r="C76" s="15"/>
      <c r="D76" s="8"/>
      <c r="E76" s="8"/>
      <c r="F76" s="8"/>
      <c r="G76" s="15"/>
      <c r="H76" s="15"/>
      <c r="I76" s="15"/>
      <c r="J76" s="15"/>
      <c r="K76" s="8"/>
      <c r="L76" s="8" t="str">
        <f t="shared" si="7"/>
        <v/>
      </c>
      <c r="M76" s="8"/>
      <c r="N76" s="16" t="str">
        <f t="shared" si="8"/>
        <v/>
      </c>
      <c r="O76" s="16" t="str">
        <f t="shared" si="9"/>
        <v/>
      </c>
      <c r="P76" s="40" t="str">
        <f t="shared" si="10"/>
        <v/>
      </c>
      <c r="Q76" s="16"/>
      <c r="R76" s="14"/>
      <c r="S76" s="54" t="str">
        <f t="shared" si="11"/>
        <v/>
      </c>
      <c r="T76" s="17"/>
      <c r="U76" s="35"/>
      <c r="AD76" s="36" t="str">
        <f t="shared" si="33"/>
        <v/>
      </c>
      <c r="AE76" s="36" t="str">
        <f t="shared" si="34"/>
        <v/>
      </c>
      <c r="AF76" s="36" t="str">
        <f t="shared" si="35"/>
        <v/>
      </c>
    </row>
    <row r="77" spans="1:32" ht="24" customHeight="1" x14ac:dyDescent="0.15">
      <c r="A77" s="9">
        <v>56</v>
      </c>
      <c r="B77" s="8"/>
      <c r="C77" s="15"/>
      <c r="D77" s="8"/>
      <c r="E77" s="8"/>
      <c r="F77" s="8"/>
      <c r="G77" s="15"/>
      <c r="H77" s="15"/>
      <c r="I77" s="15"/>
      <c r="J77" s="15"/>
      <c r="K77" s="8"/>
      <c r="L77" s="8" t="str">
        <f t="shared" si="7"/>
        <v/>
      </c>
      <c r="M77" s="8"/>
      <c r="N77" s="16" t="str">
        <f t="shared" si="8"/>
        <v/>
      </c>
      <c r="O77" s="16" t="str">
        <f t="shared" si="9"/>
        <v/>
      </c>
      <c r="P77" s="40" t="str">
        <f t="shared" si="10"/>
        <v/>
      </c>
      <c r="Q77" s="16"/>
      <c r="R77" s="14"/>
      <c r="S77" s="54" t="str">
        <f t="shared" si="11"/>
        <v/>
      </c>
      <c r="T77" s="17"/>
      <c r="U77" s="35"/>
      <c r="AD77" s="36" t="str">
        <f t="shared" si="33"/>
        <v/>
      </c>
      <c r="AE77" s="36" t="str">
        <f t="shared" si="34"/>
        <v/>
      </c>
      <c r="AF77" s="36" t="str">
        <f t="shared" si="35"/>
        <v/>
      </c>
    </row>
    <row r="78" spans="1:32" ht="24" customHeight="1" x14ac:dyDescent="0.15">
      <c r="A78" s="9">
        <v>57</v>
      </c>
      <c r="B78" s="8"/>
      <c r="C78" s="15"/>
      <c r="D78" s="8"/>
      <c r="E78" s="8"/>
      <c r="F78" s="8"/>
      <c r="G78" s="15"/>
      <c r="H78" s="15"/>
      <c r="I78" s="15"/>
      <c r="J78" s="15"/>
      <c r="K78" s="8"/>
      <c r="L78" s="8" t="str">
        <f t="shared" si="7"/>
        <v/>
      </c>
      <c r="M78" s="8"/>
      <c r="N78" s="16" t="str">
        <f t="shared" si="8"/>
        <v/>
      </c>
      <c r="O78" s="16" t="str">
        <f t="shared" si="9"/>
        <v/>
      </c>
      <c r="P78" s="40" t="str">
        <f t="shared" si="10"/>
        <v/>
      </c>
      <c r="Q78" s="16"/>
      <c r="R78" s="14"/>
      <c r="S78" s="54" t="str">
        <f t="shared" si="11"/>
        <v/>
      </c>
      <c r="T78" s="17"/>
      <c r="U78" s="35"/>
      <c r="AD78" s="36" t="str">
        <f t="shared" si="33"/>
        <v/>
      </c>
      <c r="AE78" s="36" t="str">
        <f t="shared" si="34"/>
        <v/>
      </c>
      <c r="AF78" s="36" t="str">
        <f t="shared" si="35"/>
        <v/>
      </c>
    </row>
    <row r="79" spans="1:32" ht="24" customHeight="1" x14ac:dyDescent="0.15">
      <c r="A79" s="9">
        <v>58</v>
      </c>
      <c r="B79" s="8"/>
      <c r="C79" s="15"/>
      <c r="D79" s="8"/>
      <c r="E79" s="8"/>
      <c r="F79" s="8"/>
      <c r="G79" s="15"/>
      <c r="H79" s="15"/>
      <c r="I79" s="15"/>
      <c r="J79" s="15"/>
      <c r="K79" s="8"/>
      <c r="L79" s="8" t="str">
        <f t="shared" si="7"/>
        <v/>
      </c>
      <c r="M79" s="8"/>
      <c r="N79" s="16" t="str">
        <f t="shared" si="8"/>
        <v/>
      </c>
      <c r="O79" s="16" t="str">
        <f t="shared" si="9"/>
        <v/>
      </c>
      <c r="P79" s="40" t="str">
        <f t="shared" si="10"/>
        <v/>
      </c>
      <c r="Q79" s="16"/>
      <c r="R79" s="14"/>
      <c r="S79" s="54" t="str">
        <f t="shared" si="11"/>
        <v/>
      </c>
      <c r="T79" s="17"/>
      <c r="U79" s="35"/>
      <c r="AD79" s="36" t="str">
        <f t="shared" si="33"/>
        <v/>
      </c>
      <c r="AE79" s="36" t="str">
        <f t="shared" si="34"/>
        <v/>
      </c>
      <c r="AF79" s="36" t="str">
        <f t="shared" si="35"/>
        <v/>
      </c>
    </row>
    <row r="80" spans="1:32" ht="24" customHeight="1" x14ac:dyDescent="0.15">
      <c r="A80" s="9">
        <v>59</v>
      </c>
      <c r="B80" s="8"/>
      <c r="C80" s="15"/>
      <c r="D80" s="8"/>
      <c r="E80" s="8"/>
      <c r="F80" s="8"/>
      <c r="G80" s="15"/>
      <c r="H80" s="15"/>
      <c r="I80" s="15"/>
      <c r="J80" s="15"/>
      <c r="K80" s="8"/>
      <c r="L80" s="8" t="str">
        <f t="shared" si="7"/>
        <v/>
      </c>
      <c r="M80" s="8"/>
      <c r="N80" s="16" t="str">
        <f t="shared" si="8"/>
        <v/>
      </c>
      <c r="O80" s="16" t="str">
        <f t="shared" si="9"/>
        <v/>
      </c>
      <c r="P80" s="40" t="str">
        <f t="shared" si="10"/>
        <v/>
      </c>
      <c r="Q80" s="16"/>
      <c r="R80" s="14"/>
      <c r="S80" s="54" t="str">
        <f t="shared" si="11"/>
        <v/>
      </c>
      <c r="T80" s="17"/>
      <c r="U80" s="35"/>
      <c r="AD80" s="36" t="str">
        <f t="shared" si="33"/>
        <v/>
      </c>
      <c r="AE80" s="36" t="str">
        <f t="shared" si="34"/>
        <v/>
      </c>
      <c r="AF80" s="36" t="str">
        <f t="shared" si="35"/>
        <v/>
      </c>
    </row>
    <row r="81" spans="1:32" ht="24" customHeight="1" x14ac:dyDescent="0.15">
      <c r="A81" s="9">
        <v>60</v>
      </c>
      <c r="B81" s="8"/>
      <c r="C81" s="15"/>
      <c r="D81" s="8"/>
      <c r="E81" s="8"/>
      <c r="F81" s="8"/>
      <c r="G81" s="15"/>
      <c r="H81" s="15"/>
      <c r="I81" s="15"/>
      <c r="J81" s="15"/>
      <c r="K81" s="8"/>
      <c r="L81" s="8" t="str">
        <f t="shared" si="7"/>
        <v/>
      </c>
      <c r="M81" s="8"/>
      <c r="N81" s="16" t="str">
        <f t="shared" si="8"/>
        <v/>
      </c>
      <c r="O81" s="16" t="str">
        <f t="shared" si="9"/>
        <v/>
      </c>
      <c r="P81" s="40" t="str">
        <f t="shared" si="10"/>
        <v/>
      </c>
      <c r="Q81" s="16"/>
      <c r="R81" s="14"/>
      <c r="S81" s="54" t="str">
        <f t="shared" si="11"/>
        <v/>
      </c>
      <c r="T81" s="17"/>
      <c r="U81" s="35"/>
      <c r="AD81" s="36" t="str">
        <f t="shared" si="33"/>
        <v/>
      </c>
      <c r="AE81" s="36" t="str">
        <f t="shared" si="34"/>
        <v/>
      </c>
      <c r="AF81" s="36" t="str">
        <f t="shared" si="35"/>
        <v/>
      </c>
    </row>
    <row r="82" spans="1:32" ht="24" customHeight="1" x14ac:dyDescent="0.15">
      <c r="A82" s="9">
        <v>61</v>
      </c>
      <c r="B82" s="8"/>
      <c r="C82" s="15"/>
      <c r="D82" s="8"/>
      <c r="E82" s="8"/>
      <c r="F82" s="8"/>
      <c r="G82" s="15"/>
      <c r="H82" s="15"/>
      <c r="I82" s="15"/>
      <c r="J82" s="15"/>
      <c r="K82" s="8"/>
      <c r="L82" s="8" t="str">
        <f t="shared" si="7"/>
        <v/>
      </c>
      <c r="M82" s="8"/>
      <c r="N82" s="16" t="str">
        <f t="shared" si="8"/>
        <v/>
      </c>
      <c r="O82" s="16" t="str">
        <f t="shared" si="9"/>
        <v/>
      </c>
      <c r="P82" s="40" t="str">
        <f t="shared" si="10"/>
        <v/>
      </c>
      <c r="Q82" s="16"/>
      <c r="R82" s="14"/>
      <c r="S82" s="54" t="str">
        <f t="shared" si="11"/>
        <v/>
      </c>
      <c r="T82" s="17"/>
      <c r="U82" s="35"/>
      <c r="AD82" s="36" t="str">
        <f t="shared" si="33"/>
        <v/>
      </c>
      <c r="AE82" s="36" t="str">
        <f t="shared" si="34"/>
        <v/>
      </c>
      <c r="AF82" s="36" t="str">
        <f t="shared" si="35"/>
        <v/>
      </c>
    </row>
    <row r="83" spans="1:32" ht="24" customHeight="1" x14ac:dyDescent="0.15">
      <c r="A83" s="9">
        <v>62</v>
      </c>
      <c r="B83" s="8"/>
      <c r="C83" s="15"/>
      <c r="D83" s="8"/>
      <c r="E83" s="8"/>
      <c r="F83" s="8"/>
      <c r="G83" s="15"/>
      <c r="H83" s="15"/>
      <c r="I83" s="15"/>
      <c r="J83" s="15"/>
      <c r="K83" s="8"/>
      <c r="L83" s="8" t="str">
        <f t="shared" si="7"/>
        <v/>
      </c>
      <c r="M83" s="8"/>
      <c r="N83" s="16" t="str">
        <f t="shared" si="8"/>
        <v/>
      </c>
      <c r="O83" s="16" t="str">
        <f t="shared" si="9"/>
        <v/>
      </c>
      <c r="P83" s="40" t="str">
        <f t="shared" si="10"/>
        <v/>
      </c>
      <c r="Q83" s="16"/>
      <c r="R83" s="14"/>
      <c r="S83" s="54" t="str">
        <f t="shared" si="11"/>
        <v/>
      </c>
      <c r="T83" s="17"/>
      <c r="U83" s="35"/>
      <c r="AD83" s="36" t="str">
        <f t="shared" si="33"/>
        <v/>
      </c>
      <c r="AE83" s="36" t="str">
        <f t="shared" si="34"/>
        <v/>
      </c>
      <c r="AF83" s="36" t="str">
        <f t="shared" si="35"/>
        <v/>
      </c>
    </row>
    <row r="84" spans="1:32" ht="24" customHeight="1" x14ac:dyDescent="0.15">
      <c r="A84" s="9">
        <v>63</v>
      </c>
      <c r="B84" s="8"/>
      <c r="C84" s="15"/>
      <c r="D84" s="8"/>
      <c r="E84" s="8"/>
      <c r="F84" s="8"/>
      <c r="G84" s="15"/>
      <c r="H84" s="15"/>
      <c r="I84" s="15"/>
      <c r="J84" s="15"/>
      <c r="K84" s="8"/>
      <c r="L84" s="8" t="str">
        <f t="shared" si="7"/>
        <v/>
      </c>
      <c r="M84" s="8"/>
      <c r="N84" s="16" t="str">
        <f t="shared" si="8"/>
        <v/>
      </c>
      <c r="O84" s="16" t="str">
        <f t="shared" si="9"/>
        <v/>
      </c>
      <c r="P84" s="40" t="str">
        <f t="shared" si="10"/>
        <v/>
      </c>
      <c r="Q84" s="16"/>
      <c r="R84" s="14"/>
      <c r="S84" s="54" t="str">
        <f t="shared" si="11"/>
        <v/>
      </c>
      <c r="T84" s="17"/>
      <c r="U84" s="35"/>
      <c r="AD84" s="36" t="str">
        <f t="shared" si="33"/>
        <v/>
      </c>
      <c r="AE84" s="36" t="str">
        <f t="shared" si="34"/>
        <v/>
      </c>
      <c r="AF84" s="36" t="str">
        <f t="shared" si="35"/>
        <v/>
      </c>
    </row>
    <row r="85" spans="1:32" ht="24" customHeight="1" x14ac:dyDescent="0.15">
      <c r="A85" s="9">
        <v>64</v>
      </c>
      <c r="B85" s="8"/>
      <c r="C85" s="15"/>
      <c r="D85" s="8"/>
      <c r="E85" s="8"/>
      <c r="F85" s="8"/>
      <c r="G85" s="15"/>
      <c r="H85" s="15"/>
      <c r="I85" s="15"/>
      <c r="J85" s="15"/>
      <c r="K85" s="8"/>
      <c r="L85" s="8" t="str">
        <f t="shared" si="7"/>
        <v/>
      </c>
      <c r="M85" s="8"/>
      <c r="N85" s="16" t="str">
        <f t="shared" si="8"/>
        <v/>
      </c>
      <c r="O85" s="16" t="str">
        <f t="shared" si="9"/>
        <v/>
      </c>
      <c r="P85" s="40" t="str">
        <f t="shared" si="10"/>
        <v/>
      </c>
      <c r="Q85" s="16"/>
      <c r="R85" s="14"/>
      <c r="S85" s="54" t="str">
        <f t="shared" si="11"/>
        <v/>
      </c>
      <c r="T85" s="17"/>
      <c r="U85" s="35"/>
      <c r="AD85" s="36" t="str">
        <f t="shared" si="33"/>
        <v/>
      </c>
      <c r="AE85" s="36" t="str">
        <f t="shared" si="34"/>
        <v/>
      </c>
      <c r="AF85" s="36" t="str">
        <f t="shared" si="35"/>
        <v/>
      </c>
    </row>
    <row r="86" spans="1:32" ht="24" customHeight="1" x14ac:dyDescent="0.15">
      <c r="A86" s="9">
        <v>65</v>
      </c>
      <c r="B86" s="8"/>
      <c r="C86" s="15"/>
      <c r="D86" s="8"/>
      <c r="E86" s="8"/>
      <c r="F86" s="8"/>
      <c r="G86" s="15"/>
      <c r="H86" s="15"/>
      <c r="I86" s="15"/>
      <c r="J86" s="15"/>
      <c r="K86" s="8"/>
      <c r="L86" s="8" t="str">
        <f t="shared" si="7"/>
        <v/>
      </c>
      <c r="M86" s="8"/>
      <c r="N86" s="16" t="str">
        <f t="shared" si="8"/>
        <v/>
      </c>
      <c r="O86" s="16" t="str">
        <f t="shared" si="9"/>
        <v/>
      </c>
      <c r="P86" s="40" t="str">
        <f t="shared" si="10"/>
        <v/>
      </c>
      <c r="Q86" s="16"/>
      <c r="R86" s="14"/>
      <c r="S86" s="54" t="str">
        <f t="shared" si="11"/>
        <v/>
      </c>
      <c r="T86" s="17"/>
      <c r="U86" s="35"/>
      <c r="AD86" s="36" t="str">
        <f t="shared" si="33"/>
        <v/>
      </c>
      <c r="AE86" s="36" t="str">
        <f t="shared" si="34"/>
        <v/>
      </c>
      <c r="AF86" s="36" t="str">
        <f t="shared" si="35"/>
        <v/>
      </c>
    </row>
    <row r="87" spans="1:32" ht="24" customHeight="1" x14ac:dyDescent="0.15">
      <c r="A87" s="9">
        <v>66</v>
      </c>
      <c r="B87" s="8"/>
      <c r="C87" s="15"/>
      <c r="D87" s="8"/>
      <c r="E87" s="8"/>
      <c r="F87" s="8"/>
      <c r="G87" s="15"/>
      <c r="H87" s="15"/>
      <c r="I87" s="15"/>
      <c r="J87" s="15"/>
      <c r="K87" s="8"/>
      <c r="L87" s="8" t="str">
        <f t="shared" ref="L87:L150" si="36">ASC(PHONETIC(K87))</f>
        <v/>
      </c>
      <c r="M87" s="8"/>
      <c r="N87" s="16" t="str">
        <f t="shared" ref="N87:N150" si="37">IF(K87=0,"",IF(K87="","",IF($K$11=0,"",$K$11)))</f>
        <v/>
      </c>
      <c r="O87" s="16" t="str">
        <f t="shared" ref="O87:O150" si="38">IF(L87=0,"",IF(L87="","",IF($K$10=0,"",$K$10)))</f>
        <v/>
      </c>
      <c r="P87" s="40" t="str">
        <f t="shared" ref="P87:P150" si="39">IF(K87=0,"",IF(K87="","",IF($K$13=0,"",$K$13)))</f>
        <v/>
      </c>
      <c r="Q87" s="16"/>
      <c r="R87" s="14"/>
      <c r="S87" s="54" t="str">
        <f t="shared" ref="S87:S150" si="40">IF(R87&lt;&gt;"登録","",IF(D87&lt;&gt;"",1,0)+IF(E87&lt;&gt;"",1,0))</f>
        <v/>
      </c>
      <c r="T87" s="17"/>
      <c r="U87" s="35"/>
      <c r="AD87" s="36" t="str">
        <f t="shared" si="33"/>
        <v/>
      </c>
      <c r="AE87" s="36" t="str">
        <f t="shared" si="34"/>
        <v/>
      </c>
      <c r="AF87" s="36" t="str">
        <f t="shared" si="35"/>
        <v/>
      </c>
    </row>
    <row r="88" spans="1:32" ht="24" customHeight="1" x14ac:dyDescent="0.15">
      <c r="A88" s="9">
        <v>67</v>
      </c>
      <c r="B88" s="8"/>
      <c r="C88" s="15"/>
      <c r="D88" s="8"/>
      <c r="E88" s="8"/>
      <c r="F88" s="8"/>
      <c r="G88" s="15"/>
      <c r="H88" s="15"/>
      <c r="I88" s="15"/>
      <c r="J88" s="15"/>
      <c r="K88" s="8"/>
      <c r="L88" s="8" t="str">
        <f t="shared" si="36"/>
        <v/>
      </c>
      <c r="M88" s="8"/>
      <c r="N88" s="16" t="str">
        <f t="shared" si="37"/>
        <v/>
      </c>
      <c r="O88" s="16" t="str">
        <f t="shared" si="38"/>
        <v/>
      </c>
      <c r="P88" s="40" t="str">
        <f t="shared" si="39"/>
        <v/>
      </c>
      <c r="Q88" s="16"/>
      <c r="R88" s="14"/>
      <c r="S88" s="54" t="str">
        <f t="shared" si="40"/>
        <v/>
      </c>
      <c r="T88" s="17"/>
      <c r="U88" s="35"/>
      <c r="AD88" s="36" t="str">
        <f t="shared" si="33"/>
        <v/>
      </c>
      <c r="AE88" s="36" t="str">
        <f t="shared" si="34"/>
        <v/>
      </c>
      <c r="AF88" s="36" t="str">
        <f t="shared" si="35"/>
        <v/>
      </c>
    </row>
    <row r="89" spans="1:32" ht="24" customHeight="1" x14ac:dyDescent="0.15">
      <c r="A89" s="9">
        <v>68</v>
      </c>
      <c r="B89" s="8"/>
      <c r="C89" s="15"/>
      <c r="D89" s="8"/>
      <c r="E89" s="8"/>
      <c r="F89" s="8"/>
      <c r="G89" s="15"/>
      <c r="H89" s="15"/>
      <c r="I89" s="15"/>
      <c r="J89" s="15"/>
      <c r="K89" s="8"/>
      <c r="L89" s="8" t="str">
        <f t="shared" si="36"/>
        <v/>
      </c>
      <c r="M89" s="8"/>
      <c r="N89" s="16" t="str">
        <f t="shared" si="37"/>
        <v/>
      </c>
      <c r="O89" s="16" t="str">
        <f t="shared" si="38"/>
        <v/>
      </c>
      <c r="P89" s="40" t="str">
        <f t="shared" si="39"/>
        <v/>
      </c>
      <c r="Q89" s="16"/>
      <c r="R89" s="14"/>
      <c r="S89" s="54" t="str">
        <f t="shared" si="40"/>
        <v/>
      </c>
      <c r="T89" s="17"/>
      <c r="U89" s="35"/>
      <c r="AD89" s="36" t="str">
        <f t="shared" si="33"/>
        <v/>
      </c>
      <c r="AE89" s="36" t="str">
        <f t="shared" si="34"/>
        <v/>
      </c>
      <c r="AF89" s="36" t="str">
        <f t="shared" si="35"/>
        <v/>
      </c>
    </row>
    <row r="90" spans="1:32" ht="24" customHeight="1" x14ac:dyDescent="0.15">
      <c r="A90" s="9">
        <v>69</v>
      </c>
      <c r="B90" s="8"/>
      <c r="C90" s="15"/>
      <c r="D90" s="8"/>
      <c r="E90" s="8"/>
      <c r="F90" s="8"/>
      <c r="G90" s="15"/>
      <c r="H90" s="15"/>
      <c r="I90" s="15"/>
      <c r="J90" s="15"/>
      <c r="K90" s="8"/>
      <c r="L90" s="8" t="str">
        <f t="shared" si="36"/>
        <v/>
      </c>
      <c r="M90" s="8"/>
      <c r="N90" s="16" t="str">
        <f t="shared" si="37"/>
        <v/>
      </c>
      <c r="O90" s="16" t="str">
        <f t="shared" si="38"/>
        <v/>
      </c>
      <c r="P90" s="40" t="str">
        <f t="shared" si="39"/>
        <v/>
      </c>
      <c r="Q90" s="16"/>
      <c r="R90" s="14"/>
      <c r="S90" s="54" t="str">
        <f t="shared" si="40"/>
        <v/>
      </c>
      <c r="T90" s="17"/>
      <c r="U90" s="35"/>
      <c r="AD90" s="36" t="str">
        <f t="shared" si="33"/>
        <v/>
      </c>
      <c r="AE90" s="36" t="str">
        <f t="shared" si="34"/>
        <v/>
      </c>
      <c r="AF90" s="36" t="str">
        <f t="shared" si="35"/>
        <v/>
      </c>
    </row>
    <row r="91" spans="1:32" ht="24" customHeight="1" x14ac:dyDescent="0.15">
      <c r="A91" s="9">
        <v>70</v>
      </c>
      <c r="B91" s="8"/>
      <c r="C91" s="15"/>
      <c r="D91" s="8"/>
      <c r="E91" s="8"/>
      <c r="F91" s="8"/>
      <c r="G91" s="15"/>
      <c r="H91" s="15"/>
      <c r="I91" s="15"/>
      <c r="J91" s="15"/>
      <c r="K91" s="8"/>
      <c r="L91" s="8" t="str">
        <f t="shared" si="36"/>
        <v/>
      </c>
      <c r="M91" s="8"/>
      <c r="N91" s="16" t="str">
        <f t="shared" si="37"/>
        <v/>
      </c>
      <c r="O91" s="16" t="str">
        <f t="shared" si="38"/>
        <v/>
      </c>
      <c r="P91" s="40" t="str">
        <f t="shared" si="39"/>
        <v/>
      </c>
      <c r="Q91" s="16"/>
      <c r="R91" s="14"/>
      <c r="S91" s="54" t="str">
        <f t="shared" si="40"/>
        <v/>
      </c>
      <c r="T91" s="17"/>
      <c r="U91" s="35"/>
      <c r="AD91" s="36" t="str">
        <f t="shared" si="33"/>
        <v/>
      </c>
      <c r="AE91" s="36" t="str">
        <f t="shared" si="34"/>
        <v/>
      </c>
      <c r="AF91" s="36" t="str">
        <f t="shared" si="35"/>
        <v/>
      </c>
    </row>
    <row r="92" spans="1:32" ht="24" customHeight="1" x14ac:dyDescent="0.15">
      <c r="A92" s="9">
        <v>71</v>
      </c>
      <c r="B92" s="8"/>
      <c r="C92" s="15"/>
      <c r="D92" s="8"/>
      <c r="E92" s="8"/>
      <c r="F92" s="8"/>
      <c r="G92" s="15"/>
      <c r="H92" s="15"/>
      <c r="I92" s="15"/>
      <c r="J92" s="15"/>
      <c r="K92" s="8"/>
      <c r="L92" s="8" t="str">
        <f t="shared" si="36"/>
        <v/>
      </c>
      <c r="M92" s="8"/>
      <c r="N92" s="16" t="str">
        <f t="shared" si="37"/>
        <v/>
      </c>
      <c r="O92" s="16" t="str">
        <f t="shared" si="38"/>
        <v/>
      </c>
      <c r="P92" s="40" t="str">
        <f t="shared" si="39"/>
        <v/>
      </c>
      <c r="Q92" s="16"/>
      <c r="R92" s="14"/>
      <c r="S92" s="54" t="str">
        <f t="shared" si="40"/>
        <v/>
      </c>
      <c r="T92" s="17"/>
      <c r="U92" s="35"/>
      <c r="AD92" s="36" t="str">
        <f t="shared" si="33"/>
        <v/>
      </c>
      <c r="AE92" s="36" t="str">
        <f t="shared" si="34"/>
        <v/>
      </c>
      <c r="AF92" s="36" t="str">
        <f t="shared" si="35"/>
        <v/>
      </c>
    </row>
    <row r="93" spans="1:32" ht="24" customHeight="1" x14ac:dyDescent="0.15">
      <c r="A93" s="9">
        <v>72</v>
      </c>
      <c r="B93" s="8"/>
      <c r="C93" s="15"/>
      <c r="D93" s="8"/>
      <c r="E93" s="8"/>
      <c r="F93" s="8"/>
      <c r="G93" s="15"/>
      <c r="H93" s="15"/>
      <c r="I93" s="15"/>
      <c r="J93" s="15"/>
      <c r="K93" s="8"/>
      <c r="L93" s="8" t="str">
        <f t="shared" si="36"/>
        <v/>
      </c>
      <c r="M93" s="8"/>
      <c r="N93" s="16" t="str">
        <f t="shared" si="37"/>
        <v/>
      </c>
      <c r="O93" s="16" t="str">
        <f t="shared" si="38"/>
        <v/>
      </c>
      <c r="P93" s="40" t="str">
        <f t="shared" si="39"/>
        <v/>
      </c>
      <c r="Q93" s="16"/>
      <c r="R93" s="14"/>
      <c r="S93" s="54" t="str">
        <f t="shared" si="40"/>
        <v/>
      </c>
      <c r="T93" s="17"/>
      <c r="U93" s="35"/>
      <c r="AD93" s="36" t="str">
        <f t="shared" si="33"/>
        <v/>
      </c>
      <c r="AE93" s="36" t="str">
        <f t="shared" si="34"/>
        <v/>
      </c>
      <c r="AF93" s="36" t="str">
        <f t="shared" si="35"/>
        <v/>
      </c>
    </row>
    <row r="94" spans="1:32" ht="24" customHeight="1" x14ac:dyDescent="0.15">
      <c r="A94" s="9">
        <v>73</v>
      </c>
      <c r="B94" s="8"/>
      <c r="C94" s="15"/>
      <c r="D94" s="8"/>
      <c r="E94" s="8"/>
      <c r="F94" s="8"/>
      <c r="G94" s="15"/>
      <c r="H94" s="15"/>
      <c r="I94" s="15"/>
      <c r="J94" s="15"/>
      <c r="K94" s="8"/>
      <c r="L94" s="8" t="str">
        <f t="shared" si="36"/>
        <v/>
      </c>
      <c r="M94" s="8"/>
      <c r="N94" s="16" t="str">
        <f t="shared" si="37"/>
        <v/>
      </c>
      <c r="O94" s="16" t="str">
        <f t="shared" si="38"/>
        <v/>
      </c>
      <c r="P94" s="40" t="str">
        <f t="shared" si="39"/>
        <v/>
      </c>
      <c r="Q94" s="16"/>
      <c r="R94" s="14"/>
      <c r="S94" s="54" t="str">
        <f t="shared" si="40"/>
        <v/>
      </c>
      <c r="T94" s="17"/>
      <c r="U94" s="35"/>
      <c r="AD94" s="36" t="str">
        <f t="shared" si="33"/>
        <v/>
      </c>
      <c r="AE94" s="36" t="str">
        <f t="shared" si="34"/>
        <v/>
      </c>
      <c r="AF94" s="36" t="str">
        <f t="shared" si="35"/>
        <v/>
      </c>
    </row>
    <row r="95" spans="1:32" ht="24" customHeight="1" x14ac:dyDescent="0.15">
      <c r="A95" s="9">
        <v>74</v>
      </c>
      <c r="B95" s="8"/>
      <c r="C95" s="15"/>
      <c r="D95" s="8"/>
      <c r="E95" s="8"/>
      <c r="F95" s="8"/>
      <c r="G95" s="15"/>
      <c r="H95" s="15"/>
      <c r="I95" s="15"/>
      <c r="J95" s="15"/>
      <c r="K95" s="8"/>
      <c r="L95" s="8" t="str">
        <f t="shared" si="36"/>
        <v/>
      </c>
      <c r="M95" s="8"/>
      <c r="N95" s="16" t="str">
        <f t="shared" si="37"/>
        <v/>
      </c>
      <c r="O95" s="16" t="str">
        <f t="shared" si="38"/>
        <v/>
      </c>
      <c r="P95" s="40" t="str">
        <f t="shared" si="39"/>
        <v/>
      </c>
      <c r="Q95" s="16"/>
      <c r="R95" s="14"/>
      <c r="S95" s="54" t="str">
        <f t="shared" si="40"/>
        <v/>
      </c>
      <c r="T95" s="17"/>
      <c r="U95" s="35"/>
      <c r="AD95" s="36" t="str">
        <f t="shared" si="33"/>
        <v/>
      </c>
      <c r="AE95" s="36" t="str">
        <f t="shared" si="34"/>
        <v/>
      </c>
      <c r="AF95" s="36" t="str">
        <f t="shared" si="35"/>
        <v/>
      </c>
    </row>
    <row r="96" spans="1:32" ht="24" customHeight="1" x14ac:dyDescent="0.15">
      <c r="A96" s="9">
        <v>75</v>
      </c>
      <c r="B96" s="8"/>
      <c r="C96" s="15"/>
      <c r="D96" s="8"/>
      <c r="E96" s="8"/>
      <c r="F96" s="8"/>
      <c r="G96" s="15"/>
      <c r="H96" s="15"/>
      <c r="I96" s="15"/>
      <c r="J96" s="15"/>
      <c r="K96" s="8"/>
      <c r="L96" s="8" t="str">
        <f t="shared" si="36"/>
        <v/>
      </c>
      <c r="M96" s="8"/>
      <c r="N96" s="16" t="str">
        <f t="shared" si="37"/>
        <v/>
      </c>
      <c r="O96" s="16" t="str">
        <f t="shared" si="38"/>
        <v/>
      </c>
      <c r="P96" s="40" t="str">
        <f t="shared" si="39"/>
        <v/>
      </c>
      <c r="Q96" s="16"/>
      <c r="R96" s="14"/>
      <c r="S96" s="54" t="str">
        <f t="shared" si="40"/>
        <v/>
      </c>
      <c r="T96" s="17"/>
      <c r="U96" s="35"/>
      <c r="AD96" s="36" t="str">
        <f t="shared" si="33"/>
        <v/>
      </c>
      <c r="AE96" s="36" t="str">
        <f t="shared" si="34"/>
        <v/>
      </c>
      <c r="AF96" s="36" t="str">
        <f t="shared" si="35"/>
        <v/>
      </c>
    </row>
    <row r="97" spans="1:32" ht="24" customHeight="1" x14ac:dyDescent="0.15">
      <c r="A97" s="9">
        <v>76</v>
      </c>
      <c r="B97" s="8"/>
      <c r="C97" s="15"/>
      <c r="D97" s="8"/>
      <c r="E97" s="8"/>
      <c r="F97" s="8"/>
      <c r="G97" s="15"/>
      <c r="H97" s="15"/>
      <c r="I97" s="15"/>
      <c r="J97" s="15"/>
      <c r="K97" s="8"/>
      <c r="L97" s="8" t="str">
        <f t="shared" si="36"/>
        <v/>
      </c>
      <c r="M97" s="8"/>
      <c r="N97" s="16" t="str">
        <f t="shared" si="37"/>
        <v/>
      </c>
      <c r="O97" s="16" t="str">
        <f t="shared" si="38"/>
        <v/>
      </c>
      <c r="P97" s="40" t="str">
        <f t="shared" si="39"/>
        <v/>
      </c>
      <c r="Q97" s="16"/>
      <c r="R97" s="14"/>
      <c r="S97" s="54" t="str">
        <f t="shared" si="40"/>
        <v/>
      </c>
      <c r="T97" s="17"/>
      <c r="U97" s="35"/>
      <c r="AD97" s="36" t="str">
        <f t="shared" si="33"/>
        <v/>
      </c>
      <c r="AE97" s="36" t="str">
        <f t="shared" si="34"/>
        <v/>
      </c>
      <c r="AF97" s="36" t="str">
        <f t="shared" si="35"/>
        <v/>
      </c>
    </row>
    <row r="98" spans="1:32" ht="24" customHeight="1" x14ac:dyDescent="0.15">
      <c r="A98" s="9">
        <v>77</v>
      </c>
      <c r="B98" s="8"/>
      <c r="C98" s="15"/>
      <c r="D98" s="8"/>
      <c r="E98" s="8"/>
      <c r="F98" s="8"/>
      <c r="G98" s="15"/>
      <c r="H98" s="15"/>
      <c r="I98" s="15"/>
      <c r="J98" s="15"/>
      <c r="K98" s="8"/>
      <c r="L98" s="8" t="str">
        <f t="shared" si="36"/>
        <v/>
      </c>
      <c r="M98" s="8"/>
      <c r="N98" s="16" t="str">
        <f t="shared" si="37"/>
        <v/>
      </c>
      <c r="O98" s="16" t="str">
        <f t="shared" si="38"/>
        <v/>
      </c>
      <c r="P98" s="40" t="str">
        <f t="shared" si="39"/>
        <v/>
      </c>
      <c r="Q98" s="16"/>
      <c r="R98" s="14"/>
      <c r="S98" s="54" t="str">
        <f t="shared" si="40"/>
        <v/>
      </c>
      <c r="T98" s="17"/>
      <c r="U98" s="35"/>
      <c r="AD98" s="36" t="str">
        <f t="shared" si="33"/>
        <v/>
      </c>
      <c r="AE98" s="36" t="str">
        <f t="shared" si="34"/>
        <v/>
      </c>
      <c r="AF98" s="36" t="str">
        <f t="shared" si="35"/>
        <v/>
      </c>
    </row>
    <row r="99" spans="1:32" ht="24" customHeight="1" x14ac:dyDescent="0.15">
      <c r="A99" s="9">
        <v>78</v>
      </c>
      <c r="B99" s="8"/>
      <c r="C99" s="15"/>
      <c r="D99" s="8"/>
      <c r="E99" s="8"/>
      <c r="F99" s="8"/>
      <c r="G99" s="15"/>
      <c r="H99" s="15"/>
      <c r="I99" s="15"/>
      <c r="J99" s="15"/>
      <c r="K99" s="8"/>
      <c r="L99" s="8" t="str">
        <f t="shared" si="36"/>
        <v/>
      </c>
      <c r="M99" s="8"/>
      <c r="N99" s="16" t="str">
        <f t="shared" si="37"/>
        <v/>
      </c>
      <c r="O99" s="16" t="str">
        <f t="shared" si="38"/>
        <v/>
      </c>
      <c r="P99" s="40" t="str">
        <f t="shared" si="39"/>
        <v/>
      </c>
      <c r="Q99" s="16"/>
      <c r="R99" s="14"/>
      <c r="S99" s="54" t="str">
        <f t="shared" si="40"/>
        <v/>
      </c>
      <c r="T99" s="17"/>
      <c r="U99" s="35"/>
      <c r="AD99" s="36" t="str">
        <f t="shared" si="33"/>
        <v/>
      </c>
      <c r="AE99" s="36" t="str">
        <f t="shared" si="34"/>
        <v/>
      </c>
      <c r="AF99" s="36" t="str">
        <f t="shared" si="35"/>
        <v/>
      </c>
    </row>
    <row r="100" spans="1:32" ht="24" customHeight="1" x14ac:dyDescent="0.15">
      <c r="A100" s="9">
        <v>79</v>
      </c>
      <c r="B100" s="8"/>
      <c r="C100" s="15"/>
      <c r="D100" s="8"/>
      <c r="E100" s="8"/>
      <c r="F100" s="8"/>
      <c r="G100" s="15"/>
      <c r="H100" s="15"/>
      <c r="I100" s="15"/>
      <c r="J100" s="15"/>
      <c r="K100" s="8"/>
      <c r="L100" s="8" t="str">
        <f t="shared" si="36"/>
        <v/>
      </c>
      <c r="M100" s="8"/>
      <c r="N100" s="16" t="str">
        <f t="shared" si="37"/>
        <v/>
      </c>
      <c r="O100" s="16" t="str">
        <f t="shared" si="38"/>
        <v/>
      </c>
      <c r="P100" s="40" t="str">
        <f t="shared" si="39"/>
        <v/>
      </c>
      <c r="Q100" s="16"/>
      <c r="R100" s="14"/>
      <c r="S100" s="54" t="str">
        <f t="shared" si="40"/>
        <v/>
      </c>
      <c r="T100" s="17"/>
      <c r="U100" s="35"/>
      <c r="AD100" s="36" t="str">
        <f t="shared" si="33"/>
        <v/>
      </c>
      <c r="AE100" s="36" t="str">
        <f t="shared" si="34"/>
        <v/>
      </c>
      <c r="AF100" s="36" t="str">
        <f t="shared" si="35"/>
        <v/>
      </c>
    </row>
    <row r="101" spans="1:32" ht="24" customHeight="1" x14ac:dyDescent="0.15">
      <c r="A101" s="9">
        <v>80</v>
      </c>
      <c r="B101" s="8"/>
      <c r="C101" s="15"/>
      <c r="D101" s="8"/>
      <c r="E101" s="8"/>
      <c r="F101" s="8"/>
      <c r="G101" s="15"/>
      <c r="H101" s="15"/>
      <c r="I101" s="15"/>
      <c r="J101" s="15"/>
      <c r="K101" s="8"/>
      <c r="L101" s="8" t="str">
        <f t="shared" si="36"/>
        <v/>
      </c>
      <c r="M101" s="8"/>
      <c r="N101" s="16" t="str">
        <f t="shared" si="37"/>
        <v/>
      </c>
      <c r="O101" s="16" t="str">
        <f t="shared" si="38"/>
        <v/>
      </c>
      <c r="P101" s="40" t="str">
        <f t="shared" si="39"/>
        <v/>
      </c>
      <c r="Q101" s="16"/>
      <c r="R101" s="14"/>
      <c r="S101" s="54" t="str">
        <f t="shared" si="40"/>
        <v/>
      </c>
      <c r="T101" s="17"/>
      <c r="U101" s="35"/>
      <c r="AD101" s="36" t="str">
        <f t="shared" si="33"/>
        <v/>
      </c>
      <c r="AE101" s="36" t="str">
        <f t="shared" si="34"/>
        <v/>
      </c>
      <c r="AF101" s="36" t="str">
        <f t="shared" si="35"/>
        <v/>
      </c>
    </row>
    <row r="102" spans="1:32" ht="24" customHeight="1" x14ac:dyDescent="0.15">
      <c r="A102" s="9">
        <v>81</v>
      </c>
      <c r="B102" s="8"/>
      <c r="C102" s="15"/>
      <c r="D102" s="8"/>
      <c r="E102" s="8"/>
      <c r="F102" s="8"/>
      <c r="G102" s="15"/>
      <c r="H102" s="15"/>
      <c r="I102" s="15"/>
      <c r="J102" s="15"/>
      <c r="K102" s="8"/>
      <c r="L102" s="8" t="str">
        <f t="shared" si="36"/>
        <v/>
      </c>
      <c r="M102" s="8"/>
      <c r="N102" s="16" t="str">
        <f t="shared" si="37"/>
        <v/>
      </c>
      <c r="O102" s="16" t="str">
        <f t="shared" si="38"/>
        <v/>
      </c>
      <c r="P102" s="40" t="str">
        <f t="shared" si="39"/>
        <v/>
      </c>
      <c r="Q102" s="16"/>
      <c r="R102" s="14"/>
      <c r="S102" s="54" t="str">
        <f t="shared" si="40"/>
        <v/>
      </c>
      <c r="T102" s="17"/>
      <c r="U102" s="35"/>
      <c r="AD102" s="36" t="str">
        <f t="shared" si="33"/>
        <v/>
      </c>
      <c r="AE102" s="36" t="str">
        <f t="shared" si="34"/>
        <v/>
      </c>
      <c r="AF102" s="36" t="str">
        <f t="shared" si="35"/>
        <v/>
      </c>
    </row>
    <row r="103" spans="1:32" ht="24" customHeight="1" x14ac:dyDescent="0.15">
      <c r="A103" s="9">
        <v>82</v>
      </c>
      <c r="B103" s="8"/>
      <c r="C103" s="15"/>
      <c r="D103" s="8"/>
      <c r="E103" s="8"/>
      <c r="F103" s="8"/>
      <c r="G103" s="15"/>
      <c r="H103" s="15"/>
      <c r="I103" s="15"/>
      <c r="J103" s="15"/>
      <c r="K103" s="8"/>
      <c r="L103" s="8" t="str">
        <f t="shared" si="36"/>
        <v/>
      </c>
      <c r="M103" s="8"/>
      <c r="N103" s="16" t="str">
        <f t="shared" si="37"/>
        <v/>
      </c>
      <c r="O103" s="16" t="str">
        <f t="shared" si="38"/>
        <v/>
      </c>
      <c r="P103" s="40" t="str">
        <f t="shared" si="39"/>
        <v/>
      </c>
      <c r="Q103" s="16"/>
      <c r="R103" s="14"/>
      <c r="S103" s="54" t="str">
        <f t="shared" si="40"/>
        <v/>
      </c>
      <c r="T103" s="17"/>
      <c r="U103" s="35"/>
      <c r="AD103" s="36" t="str">
        <f t="shared" si="33"/>
        <v/>
      </c>
      <c r="AE103" s="36" t="str">
        <f t="shared" si="34"/>
        <v/>
      </c>
      <c r="AF103" s="36" t="str">
        <f t="shared" si="35"/>
        <v/>
      </c>
    </row>
    <row r="104" spans="1:32" ht="24" customHeight="1" x14ac:dyDescent="0.15">
      <c r="A104" s="9">
        <v>83</v>
      </c>
      <c r="B104" s="8"/>
      <c r="C104" s="15"/>
      <c r="D104" s="8"/>
      <c r="E104" s="8"/>
      <c r="F104" s="8"/>
      <c r="G104" s="15"/>
      <c r="H104" s="15"/>
      <c r="I104" s="15"/>
      <c r="J104" s="15"/>
      <c r="K104" s="8"/>
      <c r="L104" s="8" t="str">
        <f t="shared" si="36"/>
        <v/>
      </c>
      <c r="M104" s="8"/>
      <c r="N104" s="16" t="str">
        <f t="shared" si="37"/>
        <v/>
      </c>
      <c r="O104" s="16" t="str">
        <f t="shared" si="38"/>
        <v/>
      </c>
      <c r="P104" s="40" t="str">
        <f t="shared" si="39"/>
        <v/>
      </c>
      <c r="Q104" s="16"/>
      <c r="R104" s="14"/>
      <c r="S104" s="54" t="str">
        <f t="shared" si="40"/>
        <v/>
      </c>
      <c r="T104" s="17"/>
      <c r="U104" s="35"/>
      <c r="AD104" s="36" t="str">
        <f t="shared" si="33"/>
        <v/>
      </c>
      <c r="AE104" s="36" t="str">
        <f t="shared" si="34"/>
        <v/>
      </c>
      <c r="AF104" s="36" t="str">
        <f t="shared" si="35"/>
        <v/>
      </c>
    </row>
    <row r="105" spans="1:32" ht="24" customHeight="1" x14ac:dyDescent="0.15">
      <c r="A105" s="9">
        <v>84</v>
      </c>
      <c r="B105" s="8"/>
      <c r="C105" s="15"/>
      <c r="D105" s="8"/>
      <c r="E105" s="8"/>
      <c r="F105" s="8"/>
      <c r="G105" s="15"/>
      <c r="H105" s="15"/>
      <c r="I105" s="15"/>
      <c r="J105" s="15"/>
      <c r="K105" s="8"/>
      <c r="L105" s="8" t="str">
        <f t="shared" si="36"/>
        <v/>
      </c>
      <c r="M105" s="8"/>
      <c r="N105" s="16" t="str">
        <f t="shared" si="37"/>
        <v/>
      </c>
      <c r="O105" s="16" t="str">
        <f t="shared" si="38"/>
        <v/>
      </c>
      <c r="P105" s="40" t="str">
        <f t="shared" si="39"/>
        <v/>
      </c>
      <c r="Q105" s="16"/>
      <c r="R105" s="14"/>
      <c r="S105" s="54" t="str">
        <f t="shared" si="40"/>
        <v/>
      </c>
      <c r="T105" s="17"/>
      <c r="U105" s="35"/>
      <c r="AD105" s="36" t="str">
        <f t="shared" si="33"/>
        <v/>
      </c>
      <c r="AE105" s="36" t="str">
        <f t="shared" si="34"/>
        <v/>
      </c>
      <c r="AF105" s="36" t="str">
        <f t="shared" si="35"/>
        <v/>
      </c>
    </row>
    <row r="106" spans="1:32" ht="24" customHeight="1" x14ac:dyDescent="0.15">
      <c r="A106" s="9">
        <v>85</v>
      </c>
      <c r="B106" s="8"/>
      <c r="C106" s="15"/>
      <c r="D106" s="8"/>
      <c r="E106" s="8"/>
      <c r="F106" s="8"/>
      <c r="G106" s="15"/>
      <c r="H106" s="15"/>
      <c r="I106" s="15"/>
      <c r="J106" s="15"/>
      <c r="K106" s="8"/>
      <c r="L106" s="8" t="str">
        <f t="shared" si="36"/>
        <v/>
      </c>
      <c r="M106" s="8"/>
      <c r="N106" s="16" t="str">
        <f t="shared" si="37"/>
        <v/>
      </c>
      <c r="O106" s="16" t="str">
        <f t="shared" si="38"/>
        <v/>
      </c>
      <c r="P106" s="40" t="str">
        <f t="shared" si="39"/>
        <v/>
      </c>
      <c r="Q106" s="16"/>
      <c r="R106" s="14"/>
      <c r="S106" s="54" t="str">
        <f t="shared" si="40"/>
        <v/>
      </c>
      <c r="T106" s="17"/>
      <c r="U106" s="35"/>
      <c r="AD106" s="36" t="str">
        <f t="shared" si="33"/>
        <v/>
      </c>
      <c r="AE106" s="36" t="str">
        <f t="shared" si="34"/>
        <v/>
      </c>
      <c r="AF106" s="36" t="str">
        <f t="shared" si="35"/>
        <v/>
      </c>
    </row>
    <row r="107" spans="1:32" ht="24" customHeight="1" x14ac:dyDescent="0.15">
      <c r="A107" s="9">
        <v>86</v>
      </c>
      <c r="B107" s="8"/>
      <c r="C107" s="15"/>
      <c r="D107" s="8"/>
      <c r="E107" s="8"/>
      <c r="F107" s="8"/>
      <c r="G107" s="15"/>
      <c r="H107" s="15"/>
      <c r="I107" s="15"/>
      <c r="J107" s="15"/>
      <c r="K107" s="8"/>
      <c r="L107" s="8" t="str">
        <f t="shared" si="36"/>
        <v/>
      </c>
      <c r="M107" s="8"/>
      <c r="N107" s="16" t="str">
        <f t="shared" si="37"/>
        <v/>
      </c>
      <c r="O107" s="16" t="str">
        <f t="shared" si="38"/>
        <v/>
      </c>
      <c r="P107" s="40" t="str">
        <f t="shared" si="39"/>
        <v/>
      </c>
      <c r="Q107" s="16"/>
      <c r="R107" s="14"/>
      <c r="S107" s="54" t="str">
        <f t="shared" si="40"/>
        <v/>
      </c>
      <c r="T107" s="17"/>
      <c r="U107" s="35"/>
      <c r="AD107" s="36" t="str">
        <f t="shared" si="33"/>
        <v/>
      </c>
      <c r="AE107" s="36" t="str">
        <f t="shared" si="34"/>
        <v/>
      </c>
      <c r="AF107" s="36" t="str">
        <f t="shared" si="35"/>
        <v/>
      </c>
    </row>
    <row r="108" spans="1:32" ht="24" customHeight="1" x14ac:dyDescent="0.15">
      <c r="A108" s="9">
        <v>87</v>
      </c>
      <c r="B108" s="8"/>
      <c r="C108" s="15"/>
      <c r="D108" s="8"/>
      <c r="E108" s="8"/>
      <c r="F108" s="8"/>
      <c r="G108" s="15"/>
      <c r="H108" s="15"/>
      <c r="I108" s="15"/>
      <c r="J108" s="15"/>
      <c r="K108" s="8"/>
      <c r="L108" s="8" t="str">
        <f t="shared" si="36"/>
        <v/>
      </c>
      <c r="M108" s="8"/>
      <c r="N108" s="16" t="str">
        <f t="shared" si="37"/>
        <v/>
      </c>
      <c r="O108" s="16" t="str">
        <f t="shared" si="38"/>
        <v/>
      </c>
      <c r="P108" s="40" t="str">
        <f t="shared" si="39"/>
        <v/>
      </c>
      <c r="Q108" s="16"/>
      <c r="R108" s="14"/>
      <c r="S108" s="54" t="str">
        <f t="shared" si="40"/>
        <v/>
      </c>
      <c r="T108" s="17"/>
      <c r="U108" s="35"/>
      <c r="AD108" s="36" t="str">
        <f t="shared" si="33"/>
        <v/>
      </c>
      <c r="AE108" s="36" t="str">
        <f t="shared" si="34"/>
        <v/>
      </c>
      <c r="AF108" s="36" t="str">
        <f t="shared" si="35"/>
        <v/>
      </c>
    </row>
    <row r="109" spans="1:32" ht="24" customHeight="1" x14ac:dyDescent="0.15">
      <c r="A109" s="9">
        <v>88</v>
      </c>
      <c r="B109" s="8"/>
      <c r="C109" s="15"/>
      <c r="D109" s="8"/>
      <c r="E109" s="8"/>
      <c r="F109" s="8"/>
      <c r="G109" s="15"/>
      <c r="H109" s="15"/>
      <c r="I109" s="15"/>
      <c r="J109" s="15"/>
      <c r="K109" s="8"/>
      <c r="L109" s="8" t="str">
        <f t="shared" si="36"/>
        <v/>
      </c>
      <c r="M109" s="8"/>
      <c r="N109" s="16" t="str">
        <f t="shared" si="37"/>
        <v/>
      </c>
      <c r="O109" s="16" t="str">
        <f t="shared" si="38"/>
        <v/>
      </c>
      <c r="P109" s="40" t="str">
        <f t="shared" si="39"/>
        <v/>
      </c>
      <c r="Q109" s="16"/>
      <c r="R109" s="14"/>
      <c r="S109" s="54" t="str">
        <f t="shared" si="40"/>
        <v/>
      </c>
      <c r="T109" s="17"/>
      <c r="U109" s="35"/>
      <c r="AD109" s="36" t="str">
        <f t="shared" si="33"/>
        <v/>
      </c>
      <c r="AE109" s="36" t="str">
        <f t="shared" si="34"/>
        <v/>
      </c>
      <c r="AF109" s="36" t="str">
        <f t="shared" si="35"/>
        <v/>
      </c>
    </row>
    <row r="110" spans="1:32" ht="24" customHeight="1" x14ac:dyDescent="0.15">
      <c r="A110" s="9">
        <v>89</v>
      </c>
      <c r="B110" s="8"/>
      <c r="C110" s="15"/>
      <c r="D110" s="8"/>
      <c r="E110" s="8"/>
      <c r="F110" s="8"/>
      <c r="G110" s="15"/>
      <c r="H110" s="15"/>
      <c r="I110" s="15"/>
      <c r="J110" s="15"/>
      <c r="K110" s="8"/>
      <c r="L110" s="8" t="str">
        <f t="shared" si="36"/>
        <v/>
      </c>
      <c r="M110" s="8"/>
      <c r="N110" s="16" t="str">
        <f t="shared" si="37"/>
        <v/>
      </c>
      <c r="O110" s="16" t="str">
        <f t="shared" si="38"/>
        <v/>
      </c>
      <c r="P110" s="40" t="str">
        <f t="shared" si="39"/>
        <v/>
      </c>
      <c r="Q110" s="16"/>
      <c r="R110" s="14"/>
      <c r="S110" s="54" t="str">
        <f t="shared" si="40"/>
        <v/>
      </c>
      <c r="T110" s="17"/>
      <c r="U110" s="35"/>
      <c r="AD110" s="36" t="str">
        <f t="shared" si="33"/>
        <v/>
      </c>
      <c r="AE110" s="36" t="str">
        <f t="shared" si="34"/>
        <v/>
      </c>
      <c r="AF110" s="36" t="str">
        <f t="shared" si="35"/>
        <v/>
      </c>
    </row>
    <row r="111" spans="1:32" ht="24" customHeight="1" x14ac:dyDescent="0.15">
      <c r="A111" s="9">
        <v>90</v>
      </c>
      <c r="B111" s="8"/>
      <c r="C111" s="15"/>
      <c r="D111" s="8"/>
      <c r="E111" s="8"/>
      <c r="F111" s="8"/>
      <c r="G111" s="15"/>
      <c r="H111" s="15"/>
      <c r="I111" s="15"/>
      <c r="J111" s="15"/>
      <c r="K111" s="8"/>
      <c r="L111" s="8" t="str">
        <f t="shared" si="36"/>
        <v/>
      </c>
      <c r="M111" s="8"/>
      <c r="N111" s="16" t="str">
        <f t="shared" si="37"/>
        <v/>
      </c>
      <c r="O111" s="16" t="str">
        <f t="shared" si="38"/>
        <v/>
      </c>
      <c r="P111" s="40" t="str">
        <f t="shared" si="39"/>
        <v/>
      </c>
      <c r="Q111" s="16"/>
      <c r="R111" s="14"/>
      <c r="S111" s="54" t="str">
        <f t="shared" si="40"/>
        <v/>
      </c>
      <c r="T111" s="17"/>
      <c r="U111" s="35"/>
      <c r="AD111" s="36" t="str">
        <f t="shared" si="33"/>
        <v/>
      </c>
      <c r="AE111" s="36" t="str">
        <f t="shared" si="34"/>
        <v/>
      </c>
      <c r="AF111" s="36" t="str">
        <f t="shared" si="35"/>
        <v/>
      </c>
    </row>
    <row r="112" spans="1:32" ht="24" customHeight="1" x14ac:dyDescent="0.15">
      <c r="A112" s="9">
        <v>91</v>
      </c>
      <c r="B112" s="8"/>
      <c r="C112" s="15"/>
      <c r="D112" s="8"/>
      <c r="E112" s="8"/>
      <c r="F112" s="8"/>
      <c r="G112" s="15"/>
      <c r="H112" s="15"/>
      <c r="I112" s="15"/>
      <c r="J112" s="15"/>
      <c r="K112" s="8"/>
      <c r="L112" s="8" t="str">
        <f t="shared" si="36"/>
        <v/>
      </c>
      <c r="M112" s="8"/>
      <c r="N112" s="16" t="str">
        <f t="shared" si="37"/>
        <v/>
      </c>
      <c r="O112" s="16" t="str">
        <f t="shared" si="38"/>
        <v/>
      </c>
      <c r="P112" s="40" t="str">
        <f t="shared" si="39"/>
        <v/>
      </c>
      <c r="Q112" s="16"/>
      <c r="R112" s="14"/>
      <c r="S112" s="54" t="str">
        <f t="shared" si="40"/>
        <v/>
      </c>
      <c r="T112" s="17"/>
      <c r="U112" s="35"/>
      <c r="AD112" s="36" t="str">
        <f t="shared" si="33"/>
        <v/>
      </c>
      <c r="AE112" s="36" t="str">
        <f t="shared" si="34"/>
        <v/>
      </c>
      <c r="AF112" s="36" t="str">
        <f t="shared" si="35"/>
        <v/>
      </c>
    </row>
    <row r="113" spans="1:32" ht="24" customHeight="1" x14ac:dyDescent="0.15">
      <c r="A113" s="9">
        <v>92</v>
      </c>
      <c r="B113" s="8"/>
      <c r="C113" s="15"/>
      <c r="D113" s="8"/>
      <c r="E113" s="8"/>
      <c r="F113" s="8"/>
      <c r="G113" s="15"/>
      <c r="H113" s="15"/>
      <c r="I113" s="15"/>
      <c r="J113" s="15"/>
      <c r="K113" s="8"/>
      <c r="L113" s="8" t="str">
        <f t="shared" si="36"/>
        <v/>
      </c>
      <c r="M113" s="8"/>
      <c r="N113" s="16" t="str">
        <f t="shared" si="37"/>
        <v/>
      </c>
      <c r="O113" s="16" t="str">
        <f t="shared" si="38"/>
        <v/>
      </c>
      <c r="P113" s="40" t="str">
        <f t="shared" si="39"/>
        <v/>
      </c>
      <c r="Q113" s="16"/>
      <c r="R113" s="14"/>
      <c r="S113" s="54" t="str">
        <f t="shared" si="40"/>
        <v/>
      </c>
      <c r="T113" s="17"/>
      <c r="U113" s="35"/>
      <c r="AD113" s="36" t="str">
        <f t="shared" si="33"/>
        <v/>
      </c>
      <c r="AE113" s="36" t="str">
        <f t="shared" si="34"/>
        <v/>
      </c>
      <c r="AF113" s="36" t="str">
        <f t="shared" si="35"/>
        <v/>
      </c>
    </row>
    <row r="114" spans="1:32" ht="24" customHeight="1" x14ac:dyDescent="0.15">
      <c r="A114" s="9">
        <v>93</v>
      </c>
      <c r="B114" s="8"/>
      <c r="C114" s="15"/>
      <c r="D114" s="8"/>
      <c r="E114" s="8"/>
      <c r="F114" s="8"/>
      <c r="G114" s="15"/>
      <c r="H114" s="15"/>
      <c r="I114" s="15"/>
      <c r="J114" s="15"/>
      <c r="K114" s="8"/>
      <c r="L114" s="8" t="str">
        <f t="shared" si="36"/>
        <v/>
      </c>
      <c r="M114" s="8"/>
      <c r="N114" s="16" t="str">
        <f t="shared" si="37"/>
        <v/>
      </c>
      <c r="O114" s="16" t="str">
        <f t="shared" si="38"/>
        <v/>
      </c>
      <c r="P114" s="40" t="str">
        <f t="shared" si="39"/>
        <v/>
      </c>
      <c r="Q114" s="16"/>
      <c r="R114" s="14"/>
      <c r="S114" s="54" t="str">
        <f t="shared" si="40"/>
        <v/>
      </c>
      <c r="T114" s="17"/>
      <c r="U114" s="35"/>
      <c r="AD114" s="36" t="str">
        <f t="shared" si="33"/>
        <v/>
      </c>
      <c r="AE114" s="36" t="str">
        <f t="shared" si="34"/>
        <v/>
      </c>
      <c r="AF114" s="36" t="str">
        <f t="shared" si="35"/>
        <v/>
      </c>
    </row>
    <row r="115" spans="1:32" ht="24" customHeight="1" x14ac:dyDescent="0.15">
      <c r="A115" s="9">
        <v>94</v>
      </c>
      <c r="B115" s="8"/>
      <c r="C115" s="15"/>
      <c r="D115" s="8"/>
      <c r="E115" s="8"/>
      <c r="F115" s="8"/>
      <c r="G115" s="15"/>
      <c r="H115" s="15"/>
      <c r="I115" s="15"/>
      <c r="J115" s="15"/>
      <c r="K115" s="8"/>
      <c r="L115" s="8" t="str">
        <f t="shared" si="36"/>
        <v/>
      </c>
      <c r="M115" s="8"/>
      <c r="N115" s="16" t="str">
        <f t="shared" si="37"/>
        <v/>
      </c>
      <c r="O115" s="16" t="str">
        <f t="shared" si="38"/>
        <v/>
      </c>
      <c r="P115" s="40" t="str">
        <f t="shared" si="39"/>
        <v/>
      </c>
      <c r="Q115" s="16"/>
      <c r="R115" s="14"/>
      <c r="S115" s="54" t="str">
        <f t="shared" si="40"/>
        <v/>
      </c>
      <c r="T115" s="17"/>
      <c r="U115" s="35"/>
      <c r="AD115" s="36" t="str">
        <f t="shared" ref="AD115:AD170" si="41">IF($B115="","",IF(D115&lt;&gt;"",CONCATENATE($B115,D115),""))</f>
        <v/>
      </c>
      <c r="AE115" s="36" t="str">
        <f t="shared" ref="AE115:AE170" si="42">IF($B115="","",IF(E115&lt;&gt;"",CONCATENATE($B115,E115),""))</f>
        <v/>
      </c>
      <c r="AF115" s="36" t="str">
        <f t="shared" ref="AF115:AF170" si="43">IF($B115="","",IF(F115="","",IF(F115=0,"",CONCATENATE(MID($B115,1,1),MID($B115,3,1),F115,""))))</f>
        <v/>
      </c>
    </row>
    <row r="116" spans="1:32" ht="24" customHeight="1" x14ac:dyDescent="0.15">
      <c r="A116" s="9">
        <v>95</v>
      </c>
      <c r="B116" s="8"/>
      <c r="C116" s="15"/>
      <c r="D116" s="8"/>
      <c r="E116" s="8"/>
      <c r="F116" s="8"/>
      <c r="G116" s="15"/>
      <c r="H116" s="15"/>
      <c r="I116" s="15"/>
      <c r="J116" s="15"/>
      <c r="K116" s="8"/>
      <c r="L116" s="8" t="str">
        <f t="shared" si="36"/>
        <v/>
      </c>
      <c r="M116" s="8"/>
      <c r="N116" s="16" t="str">
        <f t="shared" si="37"/>
        <v/>
      </c>
      <c r="O116" s="16" t="str">
        <f t="shared" si="38"/>
        <v/>
      </c>
      <c r="P116" s="40" t="str">
        <f t="shared" si="39"/>
        <v/>
      </c>
      <c r="Q116" s="16"/>
      <c r="R116" s="14"/>
      <c r="S116" s="54" t="str">
        <f t="shared" si="40"/>
        <v/>
      </c>
      <c r="T116" s="17"/>
      <c r="U116" s="35"/>
      <c r="AD116" s="36" t="str">
        <f t="shared" si="41"/>
        <v/>
      </c>
      <c r="AE116" s="36" t="str">
        <f t="shared" si="42"/>
        <v/>
      </c>
      <c r="AF116" s="36" t="str">
        <f t="shared" si="43"/>
        <v/>
      </c>
    </row>
    <row r="117" spans="1:32" ht="24" customHeight="1" x14ac:dyDescent="0.15">
      <c r="A117" s="9">
        <v>96</v>
      </c>
      <c r="B117" s="8"/>
      <c r="C117" s="15"/>
      <c r="D117" s="8"/>
      <c r="E117" s="8"/>
      <c r="F117" s="8"/>
      <c r="G117" s="15"/>
      <c r="H117" s="15"/>
      <c r="I117" s="15"/>
      <c r="J117" s="15"/>
      <c r="K117" s="8"/>
      <c r="L117" s="8" t="str">
        <f t="shared" si="36"/>
        <v/>
      </c>
      <c r="M117" s="8"/>
      <c r="N117" s="16" t="str">
        <f t="shared" si="37"/>
        <v/>
      </c>
      <c r="O117" s="16" t="str">
        <f t="shared" si="38"/>
        <v/>
      </c>
      <c r="P117" s="40" t="str">
        <f t="shared" si="39"/>
        <v/>
      </c>
      <c r="Q117" s="16"/>
      <c r="R117" s="14"/>
      <c r="S117" s="54" t="str">
        <f t="shared" si="40"/>
        <v/>
      </c>
      <c r="T117" s="17"/>
      <c r="U117" s="35"/>
      <c r="AD117" s="36" t="str">
        <f t="shared" si="41"/>
        <v/>
      </c>
      <c r="AE117" s="36" t="str">
        <f t="shared" si="42"/>
        <v/>
      </c>
      <c r="AF117" s="36" t="str">
        <f t="shared" si="43"/>
        <v/>
      </c>
    </row>
    <row r="118" spans="1:32" ht="24" customHeight="1" x14ac:dyDescent="0.15">
      <c r="A118" s="9">
        <v>97</v>
      </c>
      <c r="B118" s="8"/>
      <c r="C118" s="15"/>
      <c r="D118" s="8"/>
      <c r="E118" s="8"/>
      <c r="F118" s="8"/>
      <c r="G118" s="15"/>
      <c r="H118" s="15"/>
      <c r="I118" s="15"/>
      <c r="J118" s="15"/>
      <c r="K118" s="8"/>
      <c r="L118" s="8" t="str">
        <f t="shared" si="36"/>
        <v/>
      </c>
      <c r="M118" s="8"/>
      <c r="N118" s="16" t="str">
        <f t="shared" si="37"/>
        <v/>
      </c>
      <c r="O118" s="16" t="str">
        <f t="shared" si="38"/>
        <v/>
      </c>
      <c r="P118" s="40" t="str">
        <f t="shared" si="39"/>
        <v/>
      </c>
      <c r="Q118" s="16"/>
      <c r="R118" s="14"/>
      <c r="S118" s="54" t="str">
        <f t="shared" si="40"/>
        <v/>
      </c>
      <c r="T118" s="17"/>
      <c r="U118" s="35"/>
      <c r="AD118" s="36" t="str">
        <f t="shared" si="41"/>
        <v/>
      </c>
      <c r="AE118" s="36" t="str">
        <f t="shared" si="42"/>
        <v/>
      </c>
      <c r="AF118" s="36" t="str">
        <f t="shared" si="43"/>
        <v/>
      </c>
    </row>
    <row r="119" spans="1:32" ht="24" customHeight="1" x14ac:dyDescent="0.15">
      <c r="A119" s="9">
        <v>98</v>
      </c>
      <c r="B119" s="8"/>
      <c r="C119" s="15"/>
      <c r="D119" s="8"/>
      <c r="E119" s="8"/>
      <c r="F119" s="8"/>
      <c r="G119" s="15"/>
      <c r="H119" s="15"/>
      <c r="I119" s="15"/>
      <c r="J119" s="15"/>
      <c r="K119" s="8"/>
      <c r="L119" s="8" t="str">
        <f t="shared" si="36"/>
        <v/>
      </c>
      <c r="M119" s="8"/>
      <c r="N119" s="16" t="str">
        <f t="shared" si="37"/>
        <v/>
      </c>
      <c r="O119" s="16" t="str">
        <f t="shared" si="38"/>
        <v/>
      </c>
      <c r="P119" s="40" t="str">
        <f t="shared" si="39"/>
        <v/>
      </c>
      <c r="Q119" s="16"/>
      <c r="R119" s="14"/>
      <c r="S119" s="54" t="str">
        <f t="shared" si="40"/>
        <v/>
      </c>
      <c r="T119" s="17"/>
      <c r="U119" s="35"/>
      <c r="AD119" s="36" t="str">
        <f t="shared" si="41"/>
        <v/>
      </c>
      <c r="AE119" s="36" t="str">
        <f t="shared" si="42"/>
        <v/>
      </c>
      <c r="AF119" s="36" t="str">
        <f t="shared" si="43"/>
        <v/>
      </c>
    </row>
    <row r="120" spans="1:32" ht="24" customHeight="1" x14ac:dyDescent="0.15">
      <c r="A120" s="9">
        <v>99</v>
      </c>
      <c r="B120" s="8"/>
      <c r="C120" s="15"/>
      <c r="D120" s="8"/>
      <c r="E120" s="8"/>
      <c r="F120" s="8"/>
      <c r="G120" s="15"/>
      <c r="H120" s="15"/>
      <c r="I120" s="15"/>
      <c r="J120" s="15"/>
      <c r="K120" s="8"/>
      <c r="L120" s="8" t="str">
        <f t="shared" si="36"/>
        <v/>
      </c>
      <c r="M120" s="8"/>
      <c r="N120" s="16" t="str">
        <f t="shared" si="37"/>
        <v/>
      </c>
      <c r="O120" s="16" t="str">
        <f t="shared" si="38"/>
        <v/>
      </c>
      <c r="P120" s="40" t="str">
        <f t="shared" si="39"/>
        <v/>
      </c>
      <c r="Q120" s="16"/>
      <c r="R120" s="14"/>
      <c r="S120" s="54" t="str">
        <f t="shared" si="40"/>
        <v/>
      </c>
      <c r="T120" s="17"/>
      <c r="U120" s="35"/>
      <c r="AD120" s="36" t="str">
        <f t="shared" si="41"/>
        <v/>
      </c>
      <c r="AE120" s="36" t="str">
        <f t="shared" si="42"/>
        <v/>
      </c>
      <c r="AF120" s="36" t="str">
        <f t="shared" si="43"/>
        <v/>
      </c>
    </row>
    <row r="121" spans="1:32" ht="24" customHeight="1" x14ac:dyDescent="0.15">
      <c r="A121" s="9">
        <v>100</v>
      </c>
      <c r="B121" s="8"/>
      <c r="C121" s="15"/>
      <c r="D121" s="8"/>
      <c r="E121" s="8"/>
      <c r="F121" s="8"/>
      <c r="G121" s="15"/>
      <c r="H121" s="15"/>
      <c r="I121" s="15"/>
      <c r="J121" s="15"/>
      <c r="K121" s="8"/>
      <c r="L121" s="8" t="str">
        <f t="shared" si="36"/>
        <v/>
      </c>
      <c r="M121" s="8"/>
      <c r="N121" s="16" t="str">
        <f t="shared" si="37"/>
        <v/>
      </c>
      <c r="O121" s="16" t="str">
        <f t="shared" si="38"/>
        <v/>
      </c>
      <c r="P121" s="40" t="str">
        <f t="shared" si="39"/>
        <v/>
      </c>
      <c r="Q121" s="16"/>
      <c r="R121" s="14"/>
      <c r="S121" s="54" t="str">
        <f t="shared" si="40"/>
        <v/>
      </c>
      <c r="T121" s="17"/>
      <c r="U121" s="35"/>
      <c r="AD121" s="36" t="str">
        <f t="shared" si="41"/>
        <v/>
      </c>
      <c r="AE121" s="36" t="str">
        <f t="shared" si="42"/>
        <v/>
      </c>
      <c r="AF121" s="36" t="str">
        <f t="shared" si="43"/>
        <v/>
      </c>
    </row>
    <row r="122" spans="1:32" ht="24" customHeight="1" x14ac:dyDescent="0.15">
      <c r="A122" s="9">
        <v>101</v>
      </c>
      <c r="B122" s="8"/>
      <c r="C122" s="15"/>
      <c r="D122" s="8"/>
      <c r="E122" s="8"/>
      <c r="F122" s="8"/>
      <c r="G122" s="15"/>
      <c r="H122" s="15"/>
      <c r="I122" s="15"/>
      <c r="J122" s="15"/>
      <c r="K122" s="8"/>
      <c r="L122" s="8" t="str">
        <f t="shared" si="36"/>
        <v/>
      </c>
      <c r="M122" s="8"/>
      <c r="N122" s="16" t="str">
        <f t="shared" si="37"/>
        <v/>
      </c>
      <c r="O122" s="16" t="str">
        <f t="shared" si="38"/>
        <v/>
      </c>
      <c r="P122" s="40" t="str">
        <f t="shared" si="39"/>
        <v/>
      </c>
      <c r="Q122" s="16"/>
      <c r="R122" s="14"/>
      <c r="S122" s="54" t="str">
        <f t="shared" si="40"/>
        <v/>
      </c>
      <c r="T122" s="17"/>
      <c r="U122" s="35"/>
      <c r="AD122" s="36" t="str">
        <f t="shared" si="41"/>
        <v/>
      </c>
      <c r="AE122" s="36" t="str">
        <f t="shared" si="42"/>
        <v/>
      </c>
      <c r="AF122" s="36" t="str">
        <f t="shared" si="43"/>
        <v/>
      </c>
    </row>
    <row r="123" spans="1:32" ht="24" customHeight="1" x14ac:dyDescent="0.15">
      <c r="A123" s="9">
        <v>102</v>
      </c>
      <c r="B123" s="8"/>
      <c r="C123" s="15"/>
      <c r="D123" s="8"/>
      <c r="E123" s="8"/>
      <c r="F123" s="8"/>
      <c r="G123" s="15"/>
      <c r="H123" s="15"/>
      <c r="I123" s="15"/>
      <c r="J123" s="15"/>
      <c r="K123" s="8"/>
      <c r="L123" s="8" t="str">
        <f t="shared" si="36"/>
        <v/>
      </c>
      <c r="M123" s="8"/>
      <c r="N123" s="16" t="str">
        <f t="shared" si="37"/>
        <v/>
      </c>
      <c r="O123" s="16" t="str">
        <f t="shared" si="38"/>
        <v/>
      </c>
      <c r="P123" s="40" t="str">
        <f t="shared" si="39"/>
        <v/>
      </c>
      <c r="Q123" s="16"/>
      <c r="R123" s="14"/>
      <c r="S123" s="54" t="str">
        <f t="shared" si="40"/>
        <v/>
      </c>
      <c r="T123" s="17"/>
      <c r="U123" s="35"/>
      <c r="AD123" s="36" t="str">
        <f t="shared" si="41"/>
        <v/>
      </c>
      <c r="AE123" s="36" t="str">
        <f t="shared" si="42"/>
        <v/>
      </c>
      <c r="AF123" s="36" t="str">
        <f t="shared" si="43"/>
        <v/>
      </c>
    </row>
    <row r="124" spans="1:32" ht="24" customHeight="1" x14ac:dyDescent="0.15">
      <c r="A124" s="9">
        <v>103</v>
      </c>
      <c r="B124" s="8"/>
      <c r="C124" s="15"/>
      <c r="D124" s="8"/>
      <c r="E124" s="8"/>
      <c r="F124" s="8"/>
      <c r="G124" s="15"/>
      <c r="H124" s="15"/>
      <c r="I124" s="15"/>
      <c r="J124" s="15"/>
      <c r="K124" s="8"/>
      <c r="L124" s="8" t="str">
        <f t="shared" si="36"/>
        <v/>
      </c>
      <c r="M124" s="8"/>
      <c r="N124" s="16" t="str">
        <f t="shared" si="37"/>
        <v/>
      </c>
      <c r="O124" s="16" t="str">
        <f t="shared" si="38"/>
        <v/>
      </c>
      <c r="P124" s="40" t="str">
        <f t="shared" si="39"/>
        <v/>
      </c>
      <c r="Q124" s="16"/>
      <c r="R124" s="14"/>
      <c r="S124" s="54" t="str">
        <f t="shared" si="40"/>
        <v/>
      </c>
      <c r="T124" s="17"/>
      <c r="U124" s="35"/>
      <c r="AD124" s="36" t="str">
        <f t="shared" si="41"/>
        <v/>
      </c>
      <c r="AE124" s="36" t="str">
        <f t="shared" si="42"/>
        <v/>
      </c>
      <c r="AF124" s="36" t="str">
        <f t="shared" si="43"/>
        <v/>
      </c>
    </row>
    <row r="125" spans="1:32" ht="24" customHeight="1" x14ac:dyDescent="0.15">
      <c r="A125" s="9">
        <v>104</v>
      </c>
      <c r="B125" s="8"/>
      <c r="C125" s="15"/>
      <c r="D125" s="8"/>
      <c r="E125" s="8"/>
      <c r="F125" s="8"/>
      <c r="G125" s="15"/>
      <c r="H125" s="15"/>
      <c r="I125" s="15"/>
      <c r="J125" s="15"/>
      <c r="K125" s="8"/>
      <c r="L125" s="8" t="str">
        <f t="shared" si="36"/>
        <v/>
      </c>
      <c r="M125" s="8"/>
      <c r="N125" s="16" t="str">
        <f t="shared" si="37"/>
        <v/>
      </c>
      <c r="O125" s="16" t="str">
        <f t="shared" si="38"/>
        <v/>
      </c>
      <c r="P125" s="40" t="str">
        <f t="shared" si="39"/>
        <v/>
      </c>
      <c r="Q125" s="16"/>
      <c r="R125" s="14"/>
      <c r="S125" s="54" t="str">
        <f t="shared" si="40"/>
        <v/>
      </c>
      <c r="T125" s="17"/>
      <c r="U125" s="35"/>
      <c r="AD125" s="36" t="str">
        <f t="shared" si="41"/>
        <v/>
      </c>
      <c r="AE125" s="36" t="str">
        <f t="shared" si="42"/>
        <v/>
      </c>
      <c r="AF125" s="36" t="str">
        <f t="shared" si="43"/>
        <v/>
      </c>
    </row>
    <row r="126" spans="1:32" ht="24" customHeight="1" x14ac:dyDescent="0.15">
      <c r="A126" s="9">
        <v>105</v>
      </c>
      <c r="B126" s="8"/>
      <c r="C126" s="15"/>
      <c r="D126" s="8"/>
      <c r="E126" s="8"/>
      <c r="F126" s="8"/>
      <c r="G126" s="15"/>
      <c r="H126" s="15"/>
      <c r="I126" s="15"/>
      <c r="J126" s="15"/>
      <c r="K126" s="8"/>
      <c r="L126" s="8" t="str">
        <f t="shared" si="36"/>
        <v/>
      </c>
      <c r="M126" s="8"/>
      <c r="N126" s="16" t="str">
        <f t="shared" si="37"/>
        <v/>
      </c>
      <c r="O126" s="16" t="str">
        <f t="shared" si="38"/>
        <v/>
      </c>
      <c r="P126" s="40" t="str">
        <f t="shared" si="39"/>
        <v/>
      </c>
      <c r="Q126" s="16"/>
      <c r="R126" s="14"/>
      <c r="S126" s="54" t="str">
        <f t="shared" si="40"/>
        <v/>
      </c>
      <c r="T126" s="17"/>
      <c r="U126" s="35"/>
      <c r="AD126" s="36" t="str">
        <f t="shared" si="41"/>
        <v/>
      </c>
      <c r="AE126" s="36" t="str">
        <f t="shared" si="42"/>
        <v/>
      </c>
      <c r="AF126" s="36" t="str">
        <f t="shared" si="43"/>
        <v/>
      </c>
    </row>
    <row r="127" spans="1:32" ht="24" customHeight="1" x14ac:dyDescent="0.15">
      <c r="A127" s="9">
        <v>106</v>
      </c>
      <c r="B127" s="8"/>
      <c r="C127" s="15"/>
      <c r="D127" s="8"/>
      <c r="E127" s="8"/>
      <c r="F127" s="8"/>
      <c r="G127" s="15"/>
      <c r="H127" s="15"/>
      <c r="I127" s="15"/>
      <c r="J127" s="15"/>
      <c r="K127" s="8"/>
      <c r="L127" s="8" t="str">
        <f t="shared" si="36"/>
        <v/>
      </c>
      <c r="M127" s="8"/>
      <c r="N127" s="16" t="str">
        <f t="shared" si="37"/>
        <v/>
      </c>
      <c r="O127" s="16" t="str">
        <f t="shared" si="38"/>
        <v/>
      </c>
      <c r="P127" s="40" t="str">
        <f t="shared" si="39"/>
        <v/>
      </c>
      <c r="Q127" s="16"/>
      <c r="R127" s="14"/>
      <c r="S127" s="54" t="str">
        <f t="shared" si="40"/>
        <v/>
      </c>
      <c r="T127" s="17"/>
      <c r="U127" s="35"/>
      <c r="AD127" s="36" t="str">
        <f t="shared" si="41"/>
        <v/>
      </c>
      <c r="AE127" s="36" t="str">
        <f t="shared" si="42"/>
        <v/>
      </c>
      <c r="AF127" s="36" t="str">
        <f t="shared" si="43"/>
        <v/>
      </c>
    </row>
    <row r="128" spans="1:32" ht="24" customHeight="1" x14ac:dyDescent="0.15">
      <c r="A128" s="9">
        <v>107</v>
      </c>
      <c r="B128" s="8"/>
      <c r="C128" s="15"/>
      <c r="D128" s="8"/>
      <c r="E128" s="8"/>
      <c r="F128" s="8"/>
      <c r="G128" s="15"/>
      <c r="H128" s="15"/>
      <c r="I128" s="15"/>
      <c r="J128" s="15"/>
      <c r="K128" s="8"/>
      <c r="L128" s="8" t="str">
        <f t="shared" si="36"/>
        <v/>
      </c>
      <c r="M128" s="8"/>
      <c r="N128" s="16" t="str">
        <f t="shared" si="37"/>
        <v/>
      </c>
      <c r="O128" s="16" t="str">
        <f t="shared" si="38"/>
        <v/>
      </c>
      <c r="P128" s="40" t="str">
        <f t="shared" si="39"/>
        <v/>
      </c>
      <c r="Q128" s="16"/>
      <c r="R128" s="14"/>
      <c r="S128" s="54" t="str">
        <f t="shared" si="40"/>
        <v/>
      </c>
      <c r="T128" s="17"/>
      <c r="U128" s="35"/>
      <c r="AD128" s="36" t="str">
        <f t="shared" si="41"/>
        <v/>
      </c>
      <c r="AE128" s="36" t="str">
        <f t="shared" si="42"/>
        <v/>
      </c>
      <c r="AF128" s="36" t="str">
        <f t="shared" si="43"/>
        <v/>
      </c>
    </row>
    <row r="129" spans="1:32" ht="24" customHeight="1" x14ac:dyDescent="0.15">
      <c r="A129" s="9">
        <v>108</v>
      </c>
      <c r="B129" s="8"/>
      <c r="C129" s="15"/>
      <c r="D129" s="8"/>
      <c r="E129" s="8"/>
      <c r="F129" s="8"/>
      <c r="G129" s="15"/>
      <c r="H129" s="15"/>
      <c r="I129" s="15"/>
      <c r="J129" s="15"/>
      <c r="K129" s="8"/>
      <c r="L129" s="8" t="str">
        <f t="shared" si="36"/>
        <v/>
      </c>
      <c r="M129" s="8"/>
      <c r="N129" s="16" t="str">
        <f t="shared" si="37"/>
        <v/>
      </c>
      <c r="O129" s="16" t="str">
        <f t="shared" si="38"/>
        <v/>
      </c>
      <c r="P129" s="40" t="str">
        <f t="shared" si="39"/>
        <v/>
      </c>
      <c r="Q129" s="16"/>
      <c r="R129" s="14"/>
      <c r="S129" s="54" t="str">
        <f t="shared" si="40"/>
        <v/>
      </c>
      <c r="T129" s="17"/>
      <c r="U129" s="35"/>
      <c r="AD129" s="36" t="str">
        <f t="shared" si="41"/>
        <v/>
      </c>
      <c r="AE129" s="36" t="str">
        <f t="shared" si="42"/>
        <v/>
      </c>
      <c r="AF129" s="36" t="str">
        <f t="shared" si="43"/>
        <v/>
      </c>
    </row>
    <row r="130" spans="1:32" ht="24" customHeight="1" x14ac:dyDescent="0.15">
      <c r="A130" s="9">
        <v>109</v>
      </c>
      <c r="B130" s="8"/>
      <c r="C130" s="15"/>
      <c r="D130" s="8"/>
      <c r="E130" s="8"/>
      <c r="F130" s="8"/>
      <c r="G130" s="15"/>
      <c r="H130" s="15"/>
      <c r="I130" s="15"/>
      <c r="J130" s="15"/>
      <c r="K130" s="8"/>
      <c r="L130" s="8" t="str">
        <f t="shared" si="36"/>
        <v/>
      </c>
      <c r="M130" s="8"/>
      <c r="N130" s="16" t="str">
        <f t="shared" si="37"/>
        <v/>
      </c>
      <c r="O130" s="16" t="str">
        <f t="shared" si="38"/>
        <v/>
      </c>
      <c r="P130" s="40" t="str">
        <f t="shared" si="39"/>
        <v/>
      </c>
      <c r="Q130" s="16"/>
      <c r="R130" s="14"/>
      <c r="S130" s="54" t="str">
        <f t="shared" si="40"/>
        <v/>
      </c>
      <c r="T130" s="17"/>
      <c r="U130" s="35"/>
      <c r="AD130" s="36" t="str">
        <f t="shared" si="41"/>
        <v/>
      </c>
      <c r="AE130" s="36" t="str">
        <f t="shared" si="42"/>
        <v/>
      </c>
      <c r="AF130" s="36" t="str">
        <f t="shared" si="43"/>
        <v/>
      </c>
    </row>
    <row r="131" spans="1:32" ht="24" customHeight="1" x14ac:dyDescent="0.15">
      <c r="A131" s="9">
        <v>110</v>
      </c>
      <c r="B131" s="8"/>
      <c r="C131" s="15"/>
      <c r="D131" s="8"/>
      <c r="E131" s="8"/>
      <c r="F131" s="8"/>
      <c r="G131" s="15"/>
      <c r="H131" s="15"/>
      <c r="I131" s="15"/>
      <c r="J131" s="15"/>
      <c r="K131" s="8"/>
      <c r="L131" s="8" t="str">
        <f t="shared" si="36"/>
        <v/>
      </c>
      <c r="M131" s="8"/>
      <c r="N131" s="16" t="str">
        <f t="shared" si="37"/>
        <v/>
      </c>
      <c r="O131" s="16" t="str">
        <f t="shared" si="38"/>
        <v/>
      </c>
      <c r="P131" s="40" t="str">
        <f t="shared" si="39"/>
        <v/>
      </c>
      <c r="Q131" s="16"/>
      <c r="R131" s="14"/>
      <c r="S131" s="54" t="str">
        <f t="shared" si="40"/>
        <v/>
      </c>
      <c r="T131" s="17"/>
      <c r="U131" s="35"/>
      <c r="AD131" s="36" t="str">
        <f t="shared" si="41"/>
        <v/>
      </c>
      <c r="AE131" s="36" t="str">
        <f t="shared" si="42"/>
        <v/>
      </c>
      <c r="AF131" s="36" t="str">
        <f t="shared" si="43"/>
        <v/>
      </c>
    </row>
    <row r="132" spans="1:32" ht="24" customHeight="1" x14ac:dyDescent="0.15">
      <c r="A132" s="9">
        <v>111</v>
      </c>
      <c r="B132" s="8"/>
      <c r="C132" s="15"/>
      <c r="D132" s="8"/>
      <c r="E132" s="8"/>
      <c r="F132" s="8"/>
      <c r="G132" s="15"/>
      <c r="H132" s="15"/>
      <c r="I132" s="15"/>
      <c r="J132" s="15"/>
      <c r="K132" s="8"/>
      <c r="L132" s="8" t="str">
        <f t="shared" si="36"/>
        <v/>
      </c>
      <c r="M132" s="8"/>
      <c r="N132" s="16" t="str">
        <f t="shared" si="37"/>
        <v/>
      </c>
      <c r="O132" s="16" t="str">
        <f t="shared" si="38"/>
        <v/>
      </c>
      <c r="P132" s="40" t="str">
        <f t="shared" si="39"/>
        <v/>
      </c>
      <c r="Q132" s="16"/>
      <c r="R132" s="14"/>
      <c r="S132" s="54" t="str">
        <f t="shared" si="40"/>
        <v/>
      </c>
      <c r="T132" s="17"/>
      <c r="U132" s="35"/>
      <c r="AD132" s="36" t="str">
        <f t="shared" si="41"/>
        <v/>
      </c>
      <c r="AE132" s="36" t="str">
        <f t="shared" si="42"/>
        <v/>
      </c>
      <c r="AF132" s="36" t="str">
        <f t="shared" si="43"/>
        <v/>
      </c>
    </row>
    <row r="133" spans="1:32" ht="24" customHeight="1" x14ac:dyDescent="0.15">
      <c r="A133" s="9">
        <v>112</v>
      </c>
      <c r="B133" s="8"/>
      <c r="C133" s="15"/>
      <c r="D133" s="8"/>
      <c r="E133" s="8"/>
      <c r="F133" s="8"/>
      <c r="G133" s="15"/>
      <c r="H133" s="15"/>
      <c r="I133" s="15"/>
      <c r="J133" s="15"/>
      <c r="K133" s="8"/>
      <c r="L133" s="8" t="str">
        <f t="shared" si="36"/>
        <v/>
      </c>
      <c r="M133" s="8"/>
      <c r="N133" s="16" t="str">
        <f t="shared" si="37"/>
        <v/>
      </c>
      <c r="O133" s="16" t="str">
        <f t="shared" si="38"/>
        <v/>
      </c>
      <c r="P133" s="40" t="str">
        <f t="shared" si="39"/>
        <v/>
      </c>
      <c r="Q133" s="16"/>
      <c r="R133" s="14"/>
      <c r="S133" s="54" t="str">
        <f t="shared" si="40"/>
        <v/>
      </c>
      <c r="T133" s="17"/>
      <c r="U133" s="35"/>
      <c r="AD133" s="36" t="str">
        <f t="shared" si="41"/>
        <v/>
      </c>
      <c r="AE133" s="36" t="str">
        <f t="shared" si="42"/>
        <v/>
      </c>
      <c r="AF133" s="36" t="str">
        <f t="shared" si="43"/>
        <v/>
      </c>
    </row>
    <row r="134" spans="1:32" ht="24" customHeight="1" x14ac:dyDescent="0.15">
      <c r="A134" s="9">
        <v>113</v>
      </c>
      <c r="B134" s="8"/>
      <c r="C134" s="15"/>
      <c r="D134" s="8"/>
      <c r="E134" s="8"/>
      <c r="F134" s="8"/>
      <c r="G134" s="15"/>
      <c r="H134" s="15"/>
      <c r="I134" s="15"/>
      <c r="J134" s="15"/>
      <c r="K134" s="8"/>
      <c r="L134" s="8" t="str">
        <f t="shared" si="36"/>
        <v/>
      </c>
      <c r="M134" s="8"/>
      <c r="N134" s="16" t="str">
        <f t="shared" si="37"/>
        <v/>
      </c>
      <c r="O134" s="16" t="str">
        <f t="shared" si="38"/>
        <v/>
      </c>
      <c r="P134" s="40" t="str">
        <f t="shared" si="39"/>
        <v/>
      </c>
      <c r="Q134" s="16"/>
      <c r="R134" s="14"/>
      <c r="S134" s="54" t="str">
        <f t="shared" si="40"/>
        <v/>
      </c>
      <c r="T134" s="17"/>
      <c r="U134" s="35"/>
      <c r="AD134" s="36" t="str">
        <f t="shared" si="41"/>
        <v/>
      </c>
      <c r="AE134" s="36" t="str">
        <f t="shared" si="42"/>
        <v/>
      </c>
      <c r="AF134" s="36" t="str">
        <f t="shared" si="43"/>
        <v/>
      </c>
    </row>
    <row r="135" spans="1:32" ht="24" customHeight="1" x14ac:dyDescent="0.15">
      <c r="A135" s="9">
        <v>114</v>
      </c>
      <c r="B135" s="8"/>
      <c r="C135" s="15"/>
      <c r="D135" s="8"/>
      <c r="E135" s="8"/>
      <c r="F135" s="8"/>
      <c r="G135" s="15"/>
      <c r="H135" s="15"/>
      <c r="I135" s="15"/>
      <c r="J135" s="15"/>
      <c r="K135" s="8"/>
      <c r="L135" s="8" t="str">
        <f t="shared" si="36"/>
        <v/>
      </c>
      <c r="M135" s="8"/>
      <c r="N135" s="16" t="str">
        <f t="shared" si="37"/>
        <v/>
      </c>
      <c r="O135" s="16" t="str">
        <f t="shared" si="38"/>
        <v/>
      </c>
      <c r="P135" s="40" t="str">
        <f t="shared" si="39"/>
        <v/>
      </c>
      <c r="Q135" s="16"/>
      <c r="R135" s="14"/>
      <c r="S135" s="54" t="str">
        <f t="shared" si="40"/>
        <v/>
      </c>
      <c r="T135" s="17"/>
      <c r="U135" s="35"/>
      <c r="AD135" s="36" t="str">
        <f t="shared" si="41"/>
        <v/>
      </c>
      <c r="AE135" s="36" t="str">
        <f t="shared" si="42"/>
        <v/>
      </c>
      <c r="AF135" s="36" t="str">
        <f t="shared" si="43"/>
        <v/>
      </c>
    </row>
    <row r="136" spans="1:32" ht="24" customHeight="1" x14ac:dyDescent="0.15">
      <c r="A136" s="9">
        <v>115</v>
      </c>
      <c r="B136" s="8"/>
      <c r="C136" s="15"/>
      <c r="D136" s="8"/>
      <c r="E136" s="8"/>
      <c r="F136" s="8"/>
      <c r="G136" s="15"/>
      <c r="H136" s="15"/>
      <c r="I136" s="15"/>
      <c r="J136" s="15"/>
      <c r="K136" s="8"/>
      <c r="L136" s="8" t="str">
        <f t="shared" si="36"/>
        <v/>
      </c>
      <c r="M136" s="8"/>
      <c r="N136" s="16" t="str">
        <f t="shared" si="37"/>
        <v/>
      </c>
      <c r="O136" s="16" t="str">
        <f t="shared" si="38"/>
        <v/>
      </c>
      <c r="P136" s="40" t="str">
        <f t="shared" si="39"/>
        <v/>
      </c>
      <c r="Q136" s="16"/>
      <c r="R136" s="14"/>
      <c r="S136" s="54" t="str">
        <f t="shared" si="40"/>
        <v/>
      </c>
      <c r="T136" s="17"/>
      <c r="U136" s="35"/>
      <c r="AD136" s="36" t="str">
        <f t="shared" si="41"/>
        <v/>
      </c>
      <c r="AE136" s="36" t="str">
        <f t="shared" si="42"/>
        <v/>
      </c>
      <c r="AF136" s="36" t="str">
        <f t="shared" si="43"/>
        <v/>
      </c>
    </row>
    <row r="137" spans="1:32" ht="24" customHeight="1" x14ac:dyDescent="0.15">
      <c r="A137" s="9">
        <v>116</v>
      </c>
      <c r="B137" s="8"/>
      <c r="C137" s="15"/>
      <c r="D137" s="8"/>
      <c r="E137" s="8"/>
      <c r="F137" s="8"/>
      <c r="G137" s="15"/>
      <c r="H137" s="15"/>
      <c r="I137" s="15"/>
      <c r="J137" s="15"/>
      <c r="K137" s="8"/>
      <c r="L137" s="8" t="str">
        <f t="shared" si="36"/>
        <v/>
      </c>
      <c r="M137" s="8"/>
      <c r="N137" s="16" t="str">
        <f t="shared" si="37"/>
        <v/>
      </c>
      <c r="O137" s="16" t="str">
        <f t="shared" si="38"/>
        <v/>
      </c>
      <c r="P137" s="40" t="str">
        <f t="shared" si="39"/>
        <v/>
      </c>
      <c r="Q137" s="16"/>
      <c r="R137" s="14"/>
      <c r="S137" s="54" t="str">
        <f t="shared" si="40"/>
        <v/>
      </c>
      <c r="T137" s="17"/>
      <c r="U137" s="35"/>
      <c r="AD137" s="36" t="str">
        <f t="shared" si="41"/>
        <v/>
      </c>
      <c r="AE137" s="36" t="str">
        <f t="shared" si="42"/>
        <v/>
      </c>
      <c r="AF137" s="36" t="str">
        <f t="shared" si="43"/>
        <v/>
      </c>
    </row>
    <row r="138" spans="1:32" ht="24" customHeight="1" x14ac:dyDescent="0.15">
      <c r="A138" s="9">
        <v>117</v>
      </c>
      <c r="B138" s="8"/>
      <c r="C138" s="15"/>
      <c r="D138" s="8"/>
      <c r="E138" s="8"/>
      <c r="F138" s="8"/>
      <c r="G138" s="15"/>
      <c r="H138" s="15"/>
      <c r="I138" s="15"/>
      <c r="J138" s="15"/>
      <c r="K138" s="8"/>
      <c r="L138" s="8" t="str">
        <f t="shared" si="36"/>
        <v/>
      </c>
      <c r="M138" s="8"/>
      <c r="N138" s="16" t="str">
        <f t="shared" si="37"/>
        <v/>
      </c>
      <c r="O138" s="16" t="str">
        <f t="shared" si="38"/>
        <v/>
      </c>
      <c r="P138" s="40" t="str">
        <f t="shared" si="39"/>
        <v/>
      </c>
      <c r="Q138" s="16"/>
      <c r="R138" s="14"/>
      <c r="S138" s="54" t="str">
        <f t="shared" si="40"/>
        <v/>
      </c>
      <c r="T138" s="17"/>
      <c r="U138" s="35"/>
      <c r="AD138" s="36" t="str">
        <f t="shared" si="41"/>
        <v/>
      </c>
      <c r="AE138" s="36" t="str">
        <f t="shared" si="42"/>
        <v/>
      </c>
      <c r="AF138" s="36" t="str">
        <f t="shared" si="43"/>
        <v/>
      </c>
    </row>
    <row r="139" spans="1:32" ht="24" customHeight="1" x14ac:dyDescent="0.15">
      <c r="A139" s="9">
        <v>118</v>
      </c>
      <c r="B139" s="8"/>
      <c r="C139" s="15"/>
      <c r="D139" s="8"/>
      <c r="E139" s="8"/>
      <c r="F139" s="8"/>
      <c r="G139" s="15"/>
      <c r="H139" s="15"/>
      <c r="I139" s="15"/>
      <c r="J139" s="15"/>
      <c r="K139" s="8"/>
      <c r="L139" s="8" t="str">
        <f t="shared" si="36"/>
        <v/>
      </c>
      <c r="M139" s="8"/>
      <c r="N139" s="16" t="str">
        <f t="shared" si="37"/>
        <v/>
      </c>
      <c r="O139" s="16" t="str">
        <f t="shared" si="38"/>
        <v/>
      </c>
      <c r="P139" s="40" t="str">
        <f t="shared" si="39"/>
        <v/>
      </c>
      <c r="Q139" s="16"/>
      <c r="R139" s="14"/>
      <c r="S139" s="54" t="str">
        <f t="shared" si="40"/>
        <v/>
      </c>
      <c r="T139" s="17"/>
      <c r="U139" s="35"/>
      <c r="AD139" s="36" t="str">
        <f t="shared" si="41"/>
        <v/>
      </c>
      <c r="AE139" s="36" t="str">
        <f t="shared" si="42"/>
        <v/>
      </c>
      <c r="AF139" s="36" t="str">
        <f t="shared" si="43"/>
        <v/>
      </c>
    </row>
    <row r="140" spans="1:32" ht="24" customHeight="1" x14ac:dyDescent="0.15">
      <c r="A140" s="9">
        <v>119</v>
      </c>
      <c r="B140" s="8"/>
      <c r="C140" s="15"/>
      <c r="D140" s="8"/>
      <c r="E140" s="8"/>
      <c r="F140" s="8"/>
      <c r="G140" s="15"/>
      <c r="H140" s="15"/>
      <c r="I140" s="15"/>
      <c r="J140" s="15"/>
      <c r="K140" s="8"/>
      <c r="L140" s="8" t="str">
        <f t="shared" si="36"/>
        <v/>
      </c>
      <c r="M140" s="8"/>
      <c r="N140" s="16" t="str">
        <f t="shared" si="37"/>
        <v/>
      </c>
      <c r="O140" s="16" t="str">
        <f t="shared" si="38"/>
        <v/>
      </c>
      <c r="P140" s="40" t="str">
        <f t="shared" si="39"/>
        <v/>
      </c>
      <c r="Q140" s="16"/>
      <c r="R140" s="14"/>
      <c r="S140" s="54" t="str">
        <f t="shared" si="40"/>
        <v/>
      </c>
      <c r="T140" s="17"/>
      <c r="U140" s="35"/>
      <c r="AD140" s="36" t="str">
        <f t="shared" si="41"/>
        <v/>
      </c>
      <c r="AE140" s="36" t="str">
        <f t="shared" si="42"/>
        <v/>
      </c>
      <c r="AF140" s="36" t="str">
        <f t="shared" si="43"/>
        <v/>
      </c>
    </row>
    <row r="141" spans="1:32" ht="24" customHeight="1" x14ac:dyDescent="0.15">
      <c r="A141" s="9">
        <v>120</v>
      </c>
      <c r="B141" s="8"/>
      <c r="C141" s="15"/>
      <c r="D141" s="8"/>
      <c r="E141" s="8"/>
      <c r="F141" s="8"/>
      <c r="G141" s="15"/>
      <c r="H141" s="15"/>
      <c r="I141" s="15"/>
      <c r="J141" s="15"/>
      <c r="K141" s="8"/>
      <c r="L141" s="8" t="str">
        <f t="shared" si="36"/>
        <v/>
      </c>
      <c r="M141" s="8"/>
      <c r="N141" s="16" t="str">
        <f t="shared" si="37"/>
        <v/>
      </c>
      <c r="O141" s="16" t="str">
        <f t="shared" si="38"/>
        <v/>
      </c>
      <c r="P141" s="40" t="str">
        <f t="shared" si="39"/>
        <v/>
      </c>
      <c r="Q141" s="16"/>
      <c r="R141" s="14"/>
      <c r="S141" s="54" t="str">
        <f t="shared" si="40"/>
        <v/>
      </c>
      <c r="T141" s="17"/>
      <c r="U141" s="35"/>
      <c r="AD141" s="36" t="str">
        <f t="shared" si="41"/>
        <v/>
      </c>
      <c r="AE141" s="36" t="str">
        <f t="shared" si="42"/>
        <v/>
      </c>
      <c r="AF141" s="36" t="str">
        <f t="shared" si="43"/>
        <v/>
      </c>
    </row>
    <row r="142" spans="1:32" ht="24" customHeight="1" x14ac:dyDescent="0.15">
      <c r="A142" s="9">
        <v>121</v>
      </c>
      <c r="B142" s="8"/>
      <c r="C142" s="15"/>
      <c r="D142" s="8"/>
      <c r="E142" s="8"/>
      <c r="F142" s="8"/>
      <c r="G142" s="15"/>
      <c r="H142" s="15"/>
      <c r="I142" s="15"/>
      <c r="J142" s="15"/>
      <c r="K142" s="8"/>
      <c r="L142" s="8" t="str">
        <f t="shared" si="36"/>
        <v/>
      </c>
      <c r="M142" s="8"/>
      <c r="N142" s="16" t="str">
        <f t="shared" si="37"/>
        <v/>
      </c>
      <c r="O142" s="16" t="str">
        <f t="shared" si="38"/>
        <v/>
      </c>
      <c r="P142" s="40" t="str">
        <f t="shared" si="39"/>
        <v/>
      </c>
      <c r="Q142" s="16"/>
      <c r="R142" s="14"/>
      <c r="S142" s="54" t="str">
        <f t="shared" si="40"/>
        <v/>
      </c>
      <c r="T142" s="17"/>
      <c r="U142" s="35"/>
      <c r="AD142" s="36" t="str">
        <f t="shared" si="41"/>
        <v/>
      </c>
      <c r="AE142" s="36" t="str">
        <f t="shared" si="42"/>
        <v/>
      </c>
      <c r="AF142" s="36" t="str">
        <f t="shared" si="43"/>
        <v/>
      </c>
    </row>
    <row r="143" spans="1:32" ht="24" customHeight="1" x14ac:dyDescent="0.15">
      <c r="A143" s="9">
        <v>122</v>
      </c>
      <c r="B143" s="8"/>
      <c r="C143" s="15"/>
      <c r="D143" s="8"/>
      <c r="E143" s="8"/>
      <c r="F143" s="8"/>
      <c r="G143" s="15"/>
      <c r="H143" s="15"/>
      <c r="I143" s="15"/>
      <c r="J143" s="15"/>
      <c r="K143" s="8"/>
      <c r="L143" s="8" t="str">
        <f t="shared" si="36"/>
        <v/>
      </c>
      <c r="M143" s="8"/>
      <c r="N143" s="16" t="str">
        <f t="shared" si="37"/>
        <v/>
      </c>
      <c r="O143" s="16" t="str">
        <f t="shared" si="38"/>
        <v/>
      </c>
      <c r="P143" s="40" t="str">
        <f t="shared" si="39"/>
        <v/>
      </c>
      <c r="Q143" s="16"/>
      <c r="R143" s="14"/>
      <c r="S143" s="54" t="str">
        <f t="shared" si="40"/>
        <v/>
      </c>
      <c r="T143" s="17"/>
      <c r="U143" s="35"/>
      <c r="AD143" s="36" t="str">
        <f t="shared" si="41"/>
        <v/>
      </c>
      <c r="AE143" s="36" t="str">
        <f t="shared" si="42"/>
        <v/>
      </c>
      <c r="AF143" s="36" t="str">
        <f t="shared" si="43"/>
        <v/>
      </c>
    </row>
    <row r="144" spans="1:32" ht="24" customHeight="1" x14ac:dyDescent="0.15">
      <c r="A144" s="9">
        <v>123</v>
      </c>
      <c r="B144" s="8"/>
      <c r="C144" s="15"/>
      <c r="D144" s="8"/>
      <c r="E144" s="8"/>
      <c r="F144" s="8"/>
      <c r="G144" s="15"/>
      <c r="H144" s="15"/>
      <c r="I144" s="15"/>
      <c r="J144" s="15"/>
      <c r="K144" s="8"/>
      <c r="L144" s="8" t="str">
        <f t="shared" si="36"/>
        <v/>
      </c>
      <c r="M144" s="8"/>
      <c r="N144" s="16" t="str">
        <f t="shared" si="37"/>
        <v/>
      </c>
      <c r="O144" s="16" t="str">
        <f t="shared" si="38"/>
        <v/>
      </c>
      <c r="P144" s="40" t="str">
        <f t="shared" si="39"/>
        <v/>
      </c>
      <c r="Q144" s="16"/>
      <c r="R144" s="14"/>
      <c r="S144" s="54" t="str">
        <f t="shared" si="40"/>
        <v/>
      </c>
      <c r="T144" s="17"/>
      <c r="U144" s="35"/>
      <c r="AD144" s="36" t="str">
        <f t="shared" si="41"/>
        <v/>
      </c>
      <c r="AE144" s="36" t="str">
        <f t="shared" si="42"/>
        <v/>
      </c>
      <c r="AF144" s="36" t="str">
        <f t="shared" si="43"/>
        <v/>
      </c>
    </row>
    <row r="145" spans="1:32" ht="24" customHeight="1" x14ac:dyDescent="0.15">
      <c r="A145" s="9">
        <v>124</v>
      </c>
      <c r="B145" s="8"/>
      <c r="C145" s="15"/>
      <c r="D145" s="8"/>
      <c r="E145" s="8"/>
      <c r="F145" s="8"/>
      <c r="G145" s="15"/>
      <c r="H145" s="15"/>
      <c r="I145" s="15"/>
      <c r="J145" s="15"/>
      <c r="K145" s="8"/>
      <c r="L145" s="8" t="str">
        <f t="shared" si="36"/>
        <v/>
      </c>
      <c r="M145" s="8"/>
      <c r="N145" s="16" t="str">
        <f t="shared" si="37"/>
        <v/>
      </c>
      <c r="O145" s="16" t="str">
        <f t="shared" si="38"/>
        <v/>
      </c>
      <c r="P145" s="40" t="str">
        <f t="shared" si="39"/>
        <v/>
      </c>
      <c r="Q145" s="16"/>
      <c r="R145" s="14"/>
      <c r="S145" s="54" t="str">
        <f t="shared" si="40"/>
        <v/>
      </c>
      <c r="T145" s="17"/>
      <c r="U145" s="35"/>
      <c r="AD145" s="36" t="str">
        <f t="shared" si="41"/>
        <v/>
      </c>
      <c r="AE145" s="36" t="str">
        <f t="shared" si="42"/>
        <v/>
      </c>
      <c r="AF145" s="36" t="str">
        <f t="shared" si="43"/>
        <v/>
      </c>
    </row>
    <row r="146" spans="1:32" ht="24" customHeight="1" x14ac:dyDescent="0.15">
      <c r="A146" s="9">
        <v>125</v>
      </c>
      <c r="B146" s="8"/>
      <c r="C146" s="15"/>
      <c r="D146" s="8"/>
      <c r="E146" s="8"/>
      <c r="F146" s="8"/>
      <c r="G146" s="15"/>
      <c r="H146" s="15"/>
      <c r="I146" s="15"/>
      <c r="J146" s="15"/>
      <c r="K146" s="8"/>
      <c r="L146" s="8" t="str">
        <f t="shared" si="36"/>
        <v/>
      </c>
      <c r="M146" s="8"/>
      <c r="N146" s="16" t="str">
        <f t="shared" si="37"/>
        <v/>
      </c>
      <c r="O146" s="16" t="str">
        <f t="shared" si="38"/>
        <v/>
      </c>
      <c r="P146" s="40" t="str">
        <f t="shared" si="39"/>
        <v/>
      </c>
      <c r="Q146" s="16"/>
      <c r="R146" s="14"/>
      <c r="S146" s="54" t="str">
        <f t="shared" si="40"/>
        <v/>
      </c>
      <c r="T146" s="17"/>
      <c r="U146" s="35"/>
      <c r="AD146" s="36" t="str">
        <f t="shared" si="41"/>
        <v/>
      </c>
      <c r="AE146" s="36" t="str">
        <f t="shared" si="42"/>
        <v/>
      </c>
      <c r="AF146" s="36" t="str">
        <f t="shared" si="43"/>
        <v/>
      </c>
    </row>
    <row r="147" spans="1:32" ht="24" customHeight="1" x14ac:dyDescent="0.15">
      <c r="A147" s="9">
        <v>126</v>
      </c>
      <c r="B147" s="8"/>
      <c r="C147" s="15"/>
      <c r="D147" s="8"/>
      <c r="E147" s="8"/>
      <c r="F147" s="8"/>
      <c r="G147" s="15"/>
      <c r="H147" s="15"/>
      <c r="I147" s="15"/>
      <c r="J147" s="15"/>
      <c r="K147" s="8"/>
      <c r="L147" s="8" t="str">
        <f t="shared" si="36"/>
        <v/>
      </c>
      <c r="M147" s="8"/>
      <c r="N147" s="16" t="str">
        <f t="shared" si="37"/>
        <v/>
      </c>
      <c r="O147" s="16" t="str">
        <f t="shared" si="38"/>
        <v/>
      </c>
      <c r="P147" s="40" t="str">
        <f t="shared" si="39"/>
        <v/>
      </c>
      <c r="Q147" s="16"/>
      <c r="R147" s="14"/>
      <c r="S147" s="54" t="str">
        <f t="shared" si="40"/>
        <v/>
      </c>
      <c r="T147" s="17"/>
      <c r="U147" s="35"/>
      <c r="AD147" s="36" t="str">
        <f t="shared" si="41"/>
        <v/>
      </c>
      <c r="AE147" s="36" t="str">
        <f t="shared" si="42"/>
        <v/>
      </c>
      <c r="AF147" s="36" t="str">
        <f t="shared" si="43"/>
        <v/>
      </c>
    </row>
    <row r="148" spans="1:32" ht="24" customHeight="1" x14ac:dyDescent="0.15">
      <c r="A148" s="9">
        <v>127</v>
      </c>
      <c r="B148" s="8"/>
      <c r="C148" s="15"/>
      <c r="D148" s="8"/>
      <c r="E148" s="8"/>
      <c r="F148" s="8"/>
      <c r="G148" s="15"/>
      <c r="H148" s="15"/>
      <c r="I148" s="15"/>
      <c r="J148" s="15"/>
      <c r="K148" s="8"/>
      <c r="L148" s="8" t="str">
        <f t="shared" si="36"/>
        <v/>
      </c>
      <c r="M148" s="8"/>
      <c r="N148" s="16" t="str">
        <f t="shared" si="37"/>
        <v/>
      </c>
      <c r="O148" s="16" t="str">
        <f t="shared" si="38"/>
        <v/>
      </c>
      <c r="P148" s="40" t="str">
        <f t="shared" si="39"/>
        <v/>
      </c>
      <c r="Q148" s="16"/>
      <c r="R148" s="14"/>
      <c r="S148" s="54" t="str">
        <f t="shared" si="40"/>
        <v/>
      </c>
      <c r="T148" s="17"/>
      <c r="U148" s="35"/>
      <c r="AD148" s="36" t="str">
        <f t="shared" si="41"/>
        <v/>
      </c>
      <c r="AE148" s="36" t="str">
        <f t="shared" si="42"/>
        <v/>
      </c>
      <c r="AF148" s="36" t="str">
        <f t="shared" si="43"/>
        <v/>
      </c>
    </row>
    <row r="149" spans="1:32" ht="24" customHeight="1" x14ac:dyDescent="0.15">
      <c r="A149" s="9">
        <v>128</v>
      </c>
      <c r="B149" s="8"/>
      <c r="C149" s="15"/>
      <c r="D149" s="8"/>
      <c r="E149" s="8"/>
      <c r="F149" s="8"/>
      <c r="G149" s="15"/>
      <c r="H149" s="15"/>
      <c r="I149" s="15"/>
      <c r="J149" s="15"/>
      <c r="K149" s="8"/>
      <c r="L149" s="8" t="str">
        <f t="shared" si="36"/>
        <v/>
      </c>
      <c r="M149" s="8"/>
      <c r="N149" s="16" t="str">
        <f t="shared" si="37"/>
        <v/>
      </c>
      <c r="O149" s="16" t="str">
        <f t="shared" si="38"/>
        <v/>
      </c>
      <c r="P149" s="40" t="str">
        <f t="shared" si="39"/>
        <v/>
      </c>
      <c r="Q149" s="16"/>
      <c r="R149" s="14"/>
      <c r="S149" s="54" t="str">
        <f t="shared" si="40"/>
        <v/>
      </c>
      <c r="T149" s="17"/>
      <c r="U149" s="35"/>
      <c r="AD149" s="36" t="str">
        <f t="shared" si="41"/>
        <v/>
      </c>
      <c r="AE149" s="36" t="str">
        <f t="shared" si="42"/>
        <v/>
      </c>
      <c r="AF149" s="36" t="str">
        <f t="shared" si="43"/>
        <v/>
      </c>
    </row>
    <row r="150" spans="1:32" ht="24" customHeight="1" x14ac:dyDescent="0.15">
      <c r="A150" s="9">
        <v>129</v>
      </c>
      <c r="B150" s="8"/>
      <c r="C150" s="15"/>
      <c r="D150" s="8"/>
      <c r="E150" s="8"/>
      <c r="F150" s="8"/>
      <c r="G150" s="15"/>
      <c r="H150" s="15"/>
      <c r="I150" s="15"/>
      <c r="J150" s="15"/>
      <c r="K150" s="8"/>
      <c r="L150" s="8" t="str">
        <f t="shared" si="36"/>
        <v/>
      </c>
      <c r="M150" s="8"/>
      <c r="N150" s="16" t="str">
        <f t="shared" si="37"/>
        <v/>
      </c>
      <c r="O150" s="16" t="str">
        <f t="shared" si="38"/>
        <v/>
      </c>
      <c r="P150" s="40" t="str">
        <f t="shared" si="39"/>
        <v/>
      </c>
      <c r="Q150" s="16"/>
      <c r="R150" s="14"/>
      <c r="S150" s="54" t="str">
        <f t="shared" si="40"/>
        <v/>
      </c>
      <c r="T150" s="17"/>
      <c r="U150" s="35"/>
      <c r="AD150" s="36" t="str">
        <f t="shared" si="41"/>
        <v/>
      </c>
      <c r="AE150" s="36" t="str">
        <f t="shared" si="42"/>
        <v/>
      </c>
      <c r="AF150" s="36" t="str">
        <f t="shared" si="43"/>
        <v/>
      </c>
    </row>
    <row r="151" spans="1:32" ht="24" customHeight="1" x14ac:dyDescent="0.15">
      <c r="A151" s="9">
        <v>130</v>
      </c>
      <c r="B151" s="8"/>
      <c r="C151" s="15"/>
      <c r="D151" s="8"/>
      <c r="E151" s="8"/>
      <c r="F151" s="8"/>
      <c r="G151" s="15"/>
      <c r="H151" s="15"/>
      <c r="I151" s="15"/>
      <c r="J151" s="15"/>
      <c r="K151" s="8"/>
      <c r="L151" s="8" t="str">
        <f t="shared" ref="L151:L171" si="44">ASC(PHONETIC(K151))</f>
        <v/>
      </c>
      <c r="M151" s="8"/>
      <c r="N151" s="16" t="str">
        <f t="shared" ref="N151:N171" si="45">IF(K151=0,"",IF(K151="","",IF($K$11=0,"",$K$11)))</f>
        <v/>
      </c>
      <c r="O151" s="16" t="str">
        <f t="shared" ref="O151:O171" si="46">IF(L151=0,"",IF(L151="","",IF($K$10=0,"",$K$10)))</f>
        <v/>
      </c>
      <c r="P151" s="40" t="str">
        <f t="shared" ref="P151:P171" si="47">IF(K151=0,"",IF(K151="","",IF($K$13=0,"",$K$13)))</f>
        <v/>
      </c>
      <c r="Q151" s="16"/>
      <c r="R151" s="14"/>
      <c r="S151" s="54" t="str">
        <f t="shared" ref="S151:S171" si="48">IF(R151&lt;&gt;"登録","",IF(D151&lt;&gt;"",1,0)+IF(E151&lt;&gt;"",1,0))</f>
        <v/>
      </c>
      <c r="T151" s="17"/>
      <c r="U151" s="35"/>
      <c r="AD151" s="36" t="str">
        <f t="shared" si="41"/>
        <v/>
      </c>
      <c r="AE151" s="36" t="str">
        <f t="shared" si="42"/>
        <v/>
      </c>
      <c r="AF151" s="36" t="str">
        <f t="shared" si="43"/>
        <v/>
      </c>
    </row>
    <row r="152" spans="1:32" ht="24" customHeight="1" x14ac:dyDescent="0.15">
      <c r="A152" s="9">
        <v>131</v>
      </c>
      <c r="B152" s="8"/>
      <c r="C152" s="15"/>
      <c r="D152" s="8"/>
      <c r="E152" s="8"/>
      <c r="F152" s="8"/>
      <c r="G152" s="15"/>
      <c r="H152" s="15"/>
      <c r="I152" s="15"/>
      <c r="J152" s="15"/>
      <c r="K152" s="8"/>
      <c r="L152" s="8" t="str">
        <f t="shared" si="44"/>
        <v/>
      </c>
      <c r="M152" s="8"/>
      <c r="N152" s="16" t="str">
        <f t="shared" si="45"/>
        <v/>
      </c>
      <c r="O152" s="16" t="str">
        <f t="shared" si="46"/>
        <v/>
      </c>
      <c r="P152" s="40" t="str">
        <f t="shared" si="47"/>
        <v/>
      </c>
      <c r="Q152" s="16"/>
      <c r="R152" s="14"/>
      <c r="S152" s="54" t="str">
        <f t="shared" si="48"/>
        <v/>
      </c>
      <c r="T152" s="17"/>
      <c r="U152" s="35"/>
      <c r="AD152" s="36" t="str">
        <f t="shared" si="41"/>
        <v/>
      </c>
      <c r="AE152" s="36" t="str">
        <f t="shared" si="42"/>
        <v/>
      </c>
      <c r="AF152" s="36" t="str">
        <f t="shared" si="43"/>
        <v/>
      </c>
    </row>
    <row r="153" spans="1:32" ht="24" customHeight="1" x14ac:dyDescent="0.15">
      <c r="A153" s="9">
        <v>132</v>
      </c>
      <c r="B153" s="8"/>
      <c r="C153" s="15"/>
      <c r="D153" s="8"/>
      <c r="E153" s="8"/>
      <c r="F153" s="8"/>
      <c r="G153" s="15"/>
      <c r="H153" s="15"/>
      <c r="I153" s="15"/>
      <c r="J153" s="15"/>
      <c r="K153" s="8"/>
      <c r="L153" s="8" t="str">
        <f t="shared" si="44"/>
        <v/>
      </c>
      <c r="M153" s="8"/>
      <c r="N153" s="16" t="str">
        <f t="shared" si="45"/>
        <v/>
      </c>
      <c r="O153" s="16" t="str">
        <f t="shared" si="46"/>
        <v/>
      </c>
      <c r="P153" s="40" t="str">
        <f t="shared" si="47"/>
        <v/>
      </c>
      <c r="Q153" s="16"/>
      <c r="R153" s="14"/>
      <c r="S153" s="54" t="str">
        <f t="shared" si="48"/>
        <v/>
      </c>
      <c r="T153" s="17"/>
      <c r="U153" s="35"/>
      <c r="AD153" s="36" t="str">
        <f t="shared" si="41"/>
        <v/>
      </c>
      <c r="AE153" s="36" t="str">
        <f t="shared" si="42"/>
        <v/>
      </c>
      <c r="AF153" s="36" t="str">
        <f t="shared" si="43"/>
        <v/>
      </c>
    </row>
    <row r="154" spans="1:32" ht="24" customHeight="1" x14ac:dyDescent="0.15">
      <c r="A154" s="9">
        <v>133</v>
      </c>
      <c r="B154" s="8"/>
      <c r="C154" s="15"/>
      <c r="D154" s="8"/>
      <c r="E154" s="8"/>
      <c r="F154" s="8"/>
      <c r="G154" s="15"/>
      <c r="H154" s="15"/>
      <c r="I154" s="15"/>
      <c r="J154" s="15"/>
      <c r="K154" s="8"/>
      <c r="L154" s="8" t="str">
        <f t="shared" si="44"/>
        <v/>
      </c>
      <c r="M154" s="8"/>
      <c r="N154" s="16" t="str">
        <f t="shared" si="45"/>
        <v/>
      </c>
      <c r="O154" s="16" t="str">
        <f t="shared" si="46"/>
        <v/>
      </c>
      <c r="P154" s="40" t="str">
        <f t="shared" si="47"/>
        <v/>
      </c>
      <c r="Q154" s="16"/>
      <c r="R154" s="14"/>
      <c r="S154" s="54" t="str">
        <f t="shared" si="48"/>
        <v/>
      </c>
      <c r="T154" s="17"/>
      <c r="U154" s="35"/>
      <c r="AD154" s="36" t="str">
        <f t="shared" si="41"/>
        <v/>
      </c>
      <c r="AE154" s="36" t="str">
        <f t="shared" si="42"/>
        <v/>
      </c>
      <c r="AF154" s="36" t="str">
        <f t="shared" si="43"/>
        <v/>
      </c>
    </row>
    <row r="155" spans="1:32" ht="24" customHeight="1" x14ac:dyDescent="0.15">
      <c r="A155" s="9">
        <v>134</v>
      </c>
      <c r="B155" s="8"/>
      <c r="C155" s="15"/>
      <c r="D155" s="8"/>
      <c r="E155" s="8"/>
      <c r="F155" s="8"/>
      <c r="G155" s="15"/>
      <c r="H155" s="15"/>
      <c r="I155" s="15"/>
      <c r="J155" s="15"/>
      <c r="K155" s="8"/>
      <c r="L155" s="8" t="str">
        <f t="shared" si="44"/>
        <v/>
      </c>
      <c r="M155" s="8"/>
      <c r="N155" s="16" t="str">
        <f t="shared" si="45"/>
        <v/>
      </c>
      <c r="O155" s="16" t="str">
        <f t="shared" si="46"/>
        <v/>
      </c>
      <c r="P155" s="40" t="str">
        <f t="shared" si="47"/>
        <v/>
      </c>
      <c r="Q155" s="16"/>
      <c r="R155" s="14"/>
      <c r="S155" s="54" t="str">
        <f t="shared" si="48"/>
        <v/>
      </c>
      <c r="T155" s="17"/>
      <c r="U155" s="35"/>
      <c r="AD155" s="36" t="str">
        <f t="shared" si="41"/>
        <v/>
      </c>
      <c r="AE155" s="36" t="str">
        <f t="shared" si="42"/>
        <v/>
      </c>
      <c r="AF155" s="36" t="str">
        <f t="shared" si="43"/>
        <v/>
      </c>
    </row>
    <row r="156" spans="1:32" ht="24" customHeight="1" x14ac:dyDescent="0.15">
      <c r="A156" s="9">
        <v>135</v>
      </c>
      <c r="B156" s="8"/>
      <c r="C156" s="15"/>
      <c r="D156" s="8"/>
      <c r="E156" s="8"/>
      <c r="F156" s="8"/>
      <c r="G156" s="15"/>
      <c r="H156" s="15"/>
      <c r="I156" s="15"/>
      <c r="J156" s="15"/>
      <c r="K156" s="8"/>
      <c r="L156" s="8" t="str">
        <f t="shared" si="44"/>
        <v/>
      </c>
      <c r="M156" s="8"/>
      <c r="N156" s="16" t="str">
        <f t="shared" si="45"/>
        <v/>
      </c>
      <c r="O156" s="16" t="str">
        <f t="shared" si="46"/>
        <v/>
      </c>
      <c r="P156" s="40" t="str">
        <f t="shared" si="47"/>
        <v/>
      </c>
      <c r="Q156" s="16"/>
      <c r="R156" s="14"/>
      <c r="S156" s="54" t="str">
        <f t="shared" si="48"/>
        <v/>
      </c>
      <c r="T156" s="17"/>
      <c r="U156" s="35"/>
      <c r="AD156" s="36" t="str">
        <f t="shared" si="41"/>
        <v/>
      </c>
      <c r="AE156" s="36" t="str">
        <f t="shared" si="42"/>
        <v/>
      </c>
      <c r="AF156" s="36" t="str">
        <f t="shared" si="43"/>
        <v/>
      </c>
    </row>
    <row r="157" spans="1:32" ht="24" customHeight="1" x14ac:dyDescent="0.15">
      <c r="A157" s="9">
        <v>136</v>
      </c>
      <c r="B157" s="8"/>
      <c r="C157" s="15"/>
      <c r="D157" s="8"/>
      <c r="E157" s="8"/>
      <c r="F157" s="8"/>
      <c r="G157" s="15"/>
      <c r="H157" s="15"/>
      <c r="I157" s="15"/>
      <c r="J157" s="15"/>
      <c r="K157" s="8"/>
      <c r="L157" s="8" t="str">
        <f t="shared" si="44"/>
        <v/>
      </c>
      <c r="M157" s="8"/>
      <c r="N157" s="16" t="str">
        <f t="shared" si="45"/>
        <v/>
      </c>
      <c r="O157" s="16" t="str">
        <f t="shared" si="46"/>
        <v/>
      </c>
      <c r="P157" s="40" t="str">
        <f t="shared" si="47"/>
        <v/>
      </c>
      <c r="Q157" s="16"/>
      <c r="R157" s="14"/>
      <c r="S157" s="54" t="str">
        <f t="shared" si="48"/>
        <v/>
      </c>
      <c r="T157" s="17"/>
      <c r="U157" s="35"/>
      <c r="AD157" s="36" t="str">
        <f t="shared" si="41"/>
        <v/>
      </c>
      <c r="AE157" s="36" t="str">
        <f t="shared" si="42"/>
        <v/>
      </c>
      <c r="AF157" s="36" t="str">
        <f t="shared" si="43"/>
        <v/>
      </c>
    </row>
    <row r="158" spans="1:32" ht="24" customHeight="1" x14ac:dyDescent="0.15">
      <c r="A158" s="9">
        <v>137</v>
      </c>
      <c r="B158" s="8"/>
      <c r="C158" s="15"/>
      <c r="D158" s="8"/>
      <c r="E158" s="8"/>
      <c r="F158" s="8"/>
      <c r="G158" s="15"/>
      <c r="H158" s="15"/>
      <c r="I158" s="15"/>
      <c r="J158" s="15"/>
      <c r="K158" s="8"/>
      <c r="L158" s="8" t="str">
        <f t="shared" si="44"/>
        <v/>
      </c>
      <c r="M158" s="8"/>
      <c r="N158" s="16" t="str">
        <f t="shared" si="45"/>
        <v/>
      </c>
      <c r="O158" s="16" t="str">
        <f t="shared" si="46"/>
        <v/>
      </c>
      <c r="P158" s="40" t="str">
        <f t="shared" si="47"/>
        <v/>
      </c>
      <c r="Q158" s="16"/>
      <c r="R158" s="14"/>
      <c r="S158" s="54" t="str">
        <f t="shared" si="48"/>
        <v/>
      </c>
      <c r="T158" s="17"/>
      <c r="U158" s="35"/>
      <c r="AD158" s="36" t="str">
        <f t="shared" si="41"/>
        <v/>
      </c>
      <c r="AE158" s="36" t="str">
        <f t="shared" si="42"/>
        <v/>
      </c>
      <c r="AF158" s="36" t="str">
        <f t="shared" si="43"/>
        <v/>
      </c>
    </row>
    <row r="159" spans="1:32" ht="24" customHeight="1" x14ac:dyDescent="0.15">
      <c r="A159" s="9">
        <v>138</v>
      </c>
      <c r="B159" s="8"/>
      <c r="C159" s="15"/>
      <c r="D159" s="8"/>
      <c r="E159" s="8"/>
      <c r="F159" s="8"/>
      <c r="G159" s="15"/>
      <c r="H159" s="15"/>
      <c r="I159" s="15"/>
      <c r="J159" s="15"/>
      <c r="K159" s="8"/>
      <c r="L159" s="8" t="str">
        <f t="shared" si="44"/>
        <v/>
      </c>
      <c r="M159" s="8"/>
      <c r="N159" s="16" t="str">
        <f t="shared" si="45"/>
        <v/>
      </c>
      <c r="O159" s="16" t="str">
        <f t="shared" si="46"/>
        <v/>
      </c>
      <c r="P159" s="40" t="str">
        <f t="shared" si="47"/>
        <v/>
      </c>
      <c r="Q159" s="16"/>
      <c r="R159" s="14"/>
      <c r="S159" s="54" t="str">
        <f t="shared" si="48"/>
        <v/>
      </c>
      <c r="T159" s="17"/>
      <c r="U159" s="35"/>
      <c r="AD159" s="36" t="str">
        <f t="shared" si="41"/>
        <v/>
      </c>
      <c r="AE159" s="36" t="str">
        <f t="shared" si="42"/>
        <v/>
      </c>
      <c r="AF159" s="36" t="str">
        <f t="shared" si="43"/>
        <v/>
      </c>
    </row>
    <row r="160" spans="1:32" ht="24" customHeight="1" x14ac:dyDescent="0.15">
      <c r="A160" s="9">
        <v>139</v>
      </c>
      <c r="B160" s="8"/>
      <c r="C160" s="15"/>
      <c r="D160" s="8"/>
      <c r="E160" s="8"/>
      <c r="F160" s="8"/>
      <c r="G160" s="15"/>
      <c r="H160" s="15"/>
      <c r="I160" s="15"/>
      <c r="J160" s="15"/>
      <c r="K160" s="8"/>
      <c r="L160" s="8" t="str">
        <f t="shared" si="44"/>
        <v/>
      </c>
      <c r="M160" s="8"/>
      <c r="N160" s="16" t="str">
        <f t="shared" si="45"/>
        <v/>
      </c>
      <c r="O160" s="16" t="str">
        <f t="shared" si="46"/>
        <v/>
      </c>
      <c r="P160" s="40" t="str">
        <f t="shared" si="47"/>
        <v/>
      </c>
      <c r="Q160" s="16"/>
      <c r="R160" s="14"/>
      <c r="S160" s="54" t="str">
        <f t="shared" si="48"/>
        <v/>
      </c>
      <c r="T160" s="17"/>
      <c r="U160" s="35"/>
      <c r="AD160" s="36" t="str">
        <f t="shared" si="41"/>
        <v/>
      </c>
      <c r="AE160" s="36" t="str">
        <f t="shared" si="42"/>
        <v/>
      </c>
      <c r="AF160" s="36" t="str">
        <f t="shared" si="43"/>
        <v/>
      </c>
    </row>
    <row r="161" spans="1:32" ht="24" customHeight="1" x14ac:dyDescent="0.15">
      <c r="A161" s="9">
        <v>140</v>
      </c>
      <c r="B161" s="8"/>
      <c r="C161" s="15"/>
      <c r="D161" s="8"/>
      <c r="E161" s="8"/>
      <c r="F161" s="8"/>
      <c r="G161" s="15"/>
      <c r="H161" s="15"/>
      <c r="I161" s="15"/>
      <c r="J161" s="15"/>
      <c r="K161" s="8"/>
      <c r="L161" s="8" t="str">
        <f t="shared" si="44"/>
        <v/>
      </c>
      <c r="M161" s="8"/>
      <c r="N161" s="16" t="str">
        <f t="shared" si="45"/>
        <v/>
      </c>
      <c r="O161" s="16" t="str">
        <f t="shared" si="46"/>
        <v/>
      </c>
      <c r="P161" s="40" t="str">
        <f t="shared" si="47"/>
        <v/>
      </c>
      <c r="Q161" s="16"/>
      <c r="R161" s="14"/>
      <c r="S161" s="54" t="str">
        <f t="shared" si="48"/>
        <v/>
      </c>
      <c r="T161" s="17"/>
      <c r="U161" s="35"/>
      <c r="AD161" s="36" t="str">
        <f t="shared" si="41"/>
        <v/>
      </c>
      <c r="AE161" s="36" t="str">
        <f t="shared" si="42"/>
        <v/>
      </c>
      <c r="AF161" s="36" t="str">
        <f t="shared" si="43"/>
        <v/>
      </c>
    </row>
    <row r="162" spans="1:32" ht="24" customHeight="1" x14ac:dyDescent="0.15">
      <c r="A162" s="9">
        <v>141</v>
      </c>
      <c r="B162" s="8"/>
      <c r="C162" s="15"/>
      <c r="D162" s="8"/>
      <c r="E162" s="8"/>
      <c r="F162" s="8"/>
      <c r="G162" s="15"/>
      <c r="H162" s="15"/>
      <c r="I162" s="15"/>
      <c r="J162" s="15"/>
      <c r="K162" s="8"/>
      <c r="L162" s="8" t="str">
        <f t="shared" si="44"/>
        <v/>
      </c>
      <c r="M162" s="8"/>
      <c r="N162" s="16" t="str">
        <f t="shared" si="45"/>
        <v/>
      </c>
      <c r="O162" s="16" t="str">
        <f t="shared" si="46"/>
        <v/>
      </c>
      <c r="P162" s="40" t="str">
        <f t="shared" si="47"/>
        <v/>
      </c>
      <c r="Q162" s="16"/>
      <c r="R162" s="14"/>
      <c r="S162" s="54" t="str">
        <f t="shared" si="48"/>
        <v/>
      </c>
      <c r="T162" s="17"/>
      <c r="U162" s="35"/>
      <c r="AD162" s="36" t="str">
        <f t="shared" si="41"/>
        <v/>
      </c>
      <c r="AE162" s="36" t="str">
        <f t="shared" si="42"/>
        <v/>
      </c>
      <c r="AF162" s="36" t="str">
        <f t="shared" si="43"/>
        <v/>
      </c>
    </row>
    <row r="163" spans="1:32" ht="24" customHeight="1" x14ac:dyDescent="0.15">
      <c r="A163" s="9">
        <v>142</v>
      </c>
      <c r="B163" s="8"/>
      <c r="C163" s="15"/>
      <c r="D163" s="8"/>
      <c r="E163" s="8"/>
      <c r="F163" s="8"/>
      <c r="G163" s="15"/>
      <c r="H163" s="15"/>
      <c r="I163" s="15"/>
      <c r="J163" s="15"/>
      <c r="K163" s="8"/>
      <c r="L163" s="8" t="str">
        <f t="shared" si="44"/>
        <v/>
      </c>
      <c r="M163" s="8"/>
      <c r="N163" s="16" t="str">
        <f t="shared" si="45"/>
        <v/>
      </c>
      <c r="O163" s="16" t="str">
        <f t="shared" si="46"/>
        <v/>
      </c>
      <c r="P163" s="40" t="str">
        <f t="shared" si="47"/>
        <v/>
      </c>
      <c r="Q163" s="16"/>
      <c r="R163" s="14"/>
      <c r="S163" s="54" t="str">
        <f t="shared" si="48"/>
        <v/>
      </c>
      <c r="T163" s="17"/>
      <c r="U163" s="35"/>
      <c r="AD163" s="36" t="str">
        <f t="shared" si="41"/>
        <v/>
      </c>
      <c r="AE163" s="36" t="str">
        <f t="shared" si="42"/>
        <v/>
      </c>
      <c r="AF163" s="36" t="str">
        <f t="shared" si="43"/>
        <v/>
      </c>
    </row>
    <row r="164" spans="1:32" ht="24" customHeight="1" x14ac:dyDescent="0.15">
      <c r="A164" s="9">
        <v>143</v>
      </c>
      <c r="B164" s="8"/>
      <c r="C164" s="15"/>
      <c r="D164" s="8"/>
      <c r="E164" s="8"/>
      <c r="F164" s="8"/>
      <c r="G164" s="15"/>
      <c r="H164" s="15"/>
      <c r="I164" s="15"/>
      <c r="J164" s="15"/>
      <c r="K164" s="8"/>
      <c r="L164" s="8" t="str">
        <f t="shared" si="44"/>
        <v/>
      </c>
      <c r="M164" s="8"/>
      <c r="N164" s="16" t="str">
        <f t="shared" si="45"/>
        <v/>
      </c>
      <c r="O164" s="16" t="str">
        <f t="shared" si="46"/>
        <v/>
      </c>
      <c r="P164" s="40" t="str">
        <f t="shared" si="47"/>
        <v/>
      </c>
      <c r="Q164" s="16"/>
      <c r="R164" s="14"/>
      <c r="S164" s="54" t="str">
        <f t="shared" si="48"/>
        <v/>
      </c>
      <c r="T164" s="17"/>
      <c r="U164" s="35"/>
      <c r="AD164" s="36" t="str">
        <f t="shared" si="41"/>
        <v/>
      </c>
      <c r="AE164" s="36" t="str">
        <f t="shared" si="42"/>
        <v/>
      </c>
      <c r="AF164" s="36" t="str">
        <f t="shared" si="43"/>
        <v/>
      </c>
    </row>
    <row r="165" spans="1:32" ht="24" customHeight="1" x14ac:dyDescent="0.15">
      <c r="A165" s="9">
        <v>144</v>
      </c>
      <c r="B165" s="8"/>
      <c r="C165" s="15"/>
      <c r="D165" s="8"/>
      <c r="E165" s="8"/>
      <c r="F165" s="8"/>
      <c r="G165" s="15"/>
      <c r="H165" s="15"/>
      <c r="I165" s="15"/>
      <c r="J165" s="15"/>
      <c r="K165" s="8"/>
      <c r="L165" s="8" t="str">
        <f t="shared" si="44"/>
        <v/>
      </c>
      <c r="M165" s="8"/>
      <c r="N165" s="16" t="str">
        <f t="shared" si="45"/>
        <v/>
      </c>
      <c r="O165" s="16" t="str">
        <f t="shared" si="46"/>
        <v/>
      </c>
      <c r="P165" s="40" t="str">
        <f t="shared" si="47"/>
        <v/>
      </c>
      <c r="Q165" s="16"/>
      <c r="R165" s="14"/>
      <c r="S165" s="54" t="str">
        <f t="shared" si="48"/>
        <v/>
      </c>
      <c r="T165" s="17"/>
      <c r="U165" s="35"/>
      <c r="AD165" s="36" t="str">
        <f t="shared" si="41"/>
        <v/>
      </c>
      <c r="AE165" s="36" t="str">
        <f t="shared" si="42"/>
        <v/>
      </c>
      <c r="AF165" s="36" t="str">
        <f t="shared" si="43"/>
        <v/>
      </c>
    </row>
    <row r="166" spans="1:32" ht="24" customHeight="1" x14ac:dyDescent="0.15">
      <c r="A166" s="9">
        <v>145</v>
      </c>
      <c r="B166" s="8"/>
      <c r="C166" s="15"/>
      <c r="D166" s="8"/>
      <c r="E166" s="8"/>
      <c r="F166" s="8"/>
      <c r="G166" s="15"/>
      <c r="H166" s="15"/>
      <c r="I166" s="15"/>
      <c r="J166" s="15"/>
      <c r="K166" s="8"/>
      <c r="L166" s="8" t="str">
        <f t="shared" si="44"/>
        <v/>
      </c>
      <c r="M166" s="8"/>
      <c r="N166" s="16" t="str">
        <f t="shared" si="45"/>
        <v/>
      </c>
      <c r="O166" s="16" t="str">
        <f t="shared" si="46"/>
        <v/>
      </c>
      <c r="P166" s="40" t="str">
        <f t="shared" si="47"/>
        <v/>
      </c>
      <c r="Q166" s="16"/>
      <c r="R166" s="14"/>
      <c r="S166" s="54" t="str">
        <f t="shared" si="48"/>
        <v/>
      </c>
      <c r="T166" s="17"/>
      <c r="U166" s="35"/>
      <c r="AD166" s="36" t="str">
        <f t="shared" si="41"/>
        <v/>
      </c>
      <c r="AE166" s="36" t="str">
        <f t="shared" si="42"/>
        <v/>
      </c>
      <c r="AF166" s="36" t="str">
        <f t="shared" si="43"/>
        <v/>
      </c>
    </row>
    <row r="167" spans="1:32" ht="24" customHeight="1" x14ac:dyDescent="0.15">
      <c r="A167" s="9">
        <v>146</v>
      </c>
      <c r="B167" s="8"/>
      <c r="C167" s="15"/>
      <c r="D167" s="8"/>
      <c r="E167" s="8"/>
      <c r="F167" s="8"/>
      <c r="G167" s="15"/>
      <c r="H167" s="15"/>
      <c r="I167" s="15"/>
      <c r="J167" s="15"/>
      <c r="K167" s="8"/>
      <c r="L167" s="8" t="str">
        <f t="shared" si="44"/>
        <v/>
      </c>
      <c r="M167" s="8"/>
      <c r="N167" s="16" t="str">
        <f t="shared" si="45"/>
        <v/>
      </c>
      <c r="O167" s="16" t="str">
        <f t="shared" si="46"/>
        <v/>
      </c>
      <c r="P167" s="40" t="str">
        <f t="shared" si="47"/>
        <v/>
      </c>
      <c r="Q167" s="16"/>
      <c r="R167" s="14"/>
      <c r="S167" s="54" t="str">
        <f t="shared" si="48"/>
        <v/>
      </c>
      <c r="T167" s="17"/>
      <c r="U167" s="35"/>
      <c r="AD167" s="36" t="str">
        <f t="shared" si="41"/>
        <v/>
      </c>
      <c r="AE167" s="36" t="str">
        <f t="shared" si="42"/>
        <v/>
      </c>
      <c r="AF167" s="36" t="str">
        <f t="shared" si="43"/>
        <v/>
      </c>
    </row>
    <row r="168" spans="1:32" ht="24" customHeight="1" x14ac:dyDescent="0.15">
      <c r="A168" s="9">
        <v>147</v>
      </c>
      <c r="B168" s="8"/>
      <c r="C168" s="15"/>
      <c r="D168" s="8"/>
      <c r="E168" s="8"/>
      <c r="F168" s="8"/>
      <c r="G168" s="15"/>
      <c r="H168" s="15"/>
      <c r="I168" s="15"/>
      <c r="J168" s="15"/>
      <c r="K168" s="8"/>
      <c r="L168" s="8" t="str">
        <f t="shared" si="44"/>
        <v/>
      </c>
      <c r="M168" s="8"/>
      <c r="N168" s="16" t="str">
        <f t="shared" si="45"/>
        <v/>
      </c>
      <c r="O168" s="16" t="str">
        <f t="shared" si="46"/>
        <v/>
      </c>
      <c r="P168" s="40" t="str">
        <f t="shared" si="47"/>
        <v/>
      </c>
      <c r="Q168" s="16"/>
      <c r="R168" s="14"/>
      <c r="S168" s="54" t="str">
        <f t="shared" si="48"/>
        <v/>
      </c>
      <c r="T168" s="17"/>
      <c r="U168" s="35"/>
      <c r="AD168" s="36" t="str">
        <f t="shared" si="41"/>
        <v/>
      </c>
      <c r="AE168" s="36" t="str">
        <f t="shared" si="42"/>
        <v/>
      </c>
      <c r="AF168" s="36" t="str">
        <f t="shared" si="43"/>
        <v/>
      </c>
    </row>
    <row r="169" spans="1:32" ht="24" customHeight="1" x14ac:dyDescent="0.15">
      <c r="A169" s="9">
        <v>148</v>
      </c>
      <c r="B169" s="8"/>
      <c r="C169" s="15"/>
      <c r="D169" s="8"/>
      <c r="E169" s="8"/>
      <c r="F169" s="8"/>
      <c r="G169" s="15"/>
      <c r="H169" s="15"/>
      <c r="I169" s="15"/>
      <c r="J169" s="15"/>
      <c r="K169" s="8"/>
      <c r="L169" s="8" t="str">
        <f t="shared" si="44"/>
        <v/>
      </c>
      <c r="M169" s="8"/>
      <c r="N169" s="16" t="str">
        <f t="shared" si="45"/>
        <v/>
      </c>
      <c r="O169" s="16" t="str">
        <f t="shared" si="46"/>
        <v/>
      </c>
      <c r="P169" s="40" t="str">
        <f t="shared" si="47"/>
        <v/>
      </c>
      <c r="Q169" s="16"/>
      <c r="R169" s="14"/>
      <c r="S169" s="54" t="str">
        <f t="shared" si="48"/>
        <v/>
      </c>
      <c r="T169" s="17"/>
      <c r="U169" s="35"/>
      <c r="AD169" s="36" t="str">
        <f t="shared" si="41"/>
        <v/>
      </c>
      <c r="AE169" s="36" t="str">
        <f t="shared" si="42"/>
        <v/>
      </c>
      <c r="AF169" s="36" t="str">
        <f t="shared" si="43"/>
        <v/>
      </c>
    </row>
    <row r="170" spans="1:32" ht="24" customHeight="1" x14ac:dyDescent="0.15">
      <c r="A170" s="9">
        <v>149</v>
      </c>
      <c r="B170" s="8"/>
      <c r="C170" s="15"/>
      <c r="D170" s="8"/>
      <c r="E170" s="8"/>
      <c r="F170" s="8"/>
      <c r="G170" s="15"/>
      <c r="H170" s="15"/>
      <c r="I170" s="15"/>
      <c r="J170" s="15"/>
      <c r="K170" s="8"/>
      <c r="L170" s="8" t="str">
        <f t="shared" si="44"/>
        <v/>
      </c>
      <c r="M170" s="8"/>
      <c r="N170" s="16" t="str">
        <f t="shared" si="45"/>
        <v/>
      </c>
      <c r="O170" s="16" t="str">
        <f t="shared" si="46"/>
        <v/>
      </c>
      <c r="P170" s="40" t="str">
        <f t="shared" si="47"/>
        <v/>
      </c>
      <c r="Q170" s="16"/>
      <c r="R170" s="14"/>
      <c r="S170" s="54" t="str">
        <f t="shared" si="48"/>
        <v/>
      </c>
      <c r="T170" s="17"/>
      <c r="U170" s="35"/>
      <c r="AD170" s="36" t="str">
        <f t="shared" si="41"/>
        <v/>
      </c>
      <c r="AE170" s="36" t="str">
        <f t="shared" si="42"/>
        <v/>
      </c>
      <c r="AF170" s="36" t="str">
        <f t="shared" si="43"/>
        <v/>
      </c>
    </row>
    <row r="171" spans="1:32" ht="24" customHeight="1" x14ac:dyDescent="0.15">
      <c r="A171" s="9">
        <v>150</v>
      </c>
      <c r="B171" s="8"/>
      <c r="C171" s="15"/>
      <c r="D171" s="8"/>
      <c r="E171" s="8"/>
      <c r="F171" s="8"/>
      <c r="G171" s="15"/>
      <c r="H171" s="15"/>
      <c r="I171" s="15"/>
      <c r="J171" s="15"/>
      <c r="K171" s="8"/>
      <c r="L171" s="8" t="str">
        <f t="shared" si="44"/>
        <v/>
      </c>
      <c r="M171" s="8"/>
      <c r="N171" s="16" t="str">
        <f t="shared" si="45"/>
        <v/>
      </c>
      <c r="O171" s="16" t="str">
        <f t="shared" si="46"/>
        <v/>
      </c>
      <c r="P171" s="40" t="str">
        <f t="shared" si="47"/>
        <v/>
      </c>
      <c r="Q171" s="16"/>
      <c r="R171" s="14"/>
      <c r="S171" s="54" t="str">
        <f t="shared" si="48"/>
        <v/>
      </c>
      <c r="T171" s="17"/>
      <c r="U171" s="35"/>
      <c r="AD171" s="36" t="str">
        <f t="shared" ref="AD171" si="49">IF($B171="","",IF(D171&lt;&gt;"",CONCATENATE($B171,D171),""))</f>
        <v/>
      </c>
      <c r="AE171" s="36" t="str">
        <f t="shared" ref="AE171" si="50">IF($B171="","",IF(E171&lt;&gt;"",CONCATENATE($B171,E171),""))</f>
        <v/>
      </c>
      <c r="AF171" s="36" t="str">
        <f t="shared" ref="AF171" si="51">IF($B171="","",IF(F171="","",IF(F171=0,"",CONCATENATE(MID($B171,1,1),MID($B171,3,1),F171,""))))</f>
        <v/>
      </c>
    </row>
  </sheetData>
  <mergeCells count="32">
    <mergeCell ref="K7:L7"/>
    <mergeCell ref="K8:L8"/>
    <mergeCell ref="K9:L9"/>
    <mergeCell ref="K10:L10"/>
    <mergeCell ref="K14:L14"/>
    <mergeCell ref="R21:S21"/>
    <mergeCell ref="A14:J14"/>
    <mergeCell ref="A15:J15"/>
    <mergeCell ref="A16:J16"/>
    <mergeCell ref="A20:L20"/>
    <mergeCell ref="Q17:T17"/>
    <mergeCell ref="Q18:T18"/>
    <mergeCell ref="Q16:T16"/>
    <mergeCell ref="Q20:T20"/>
    <mergeCell ref="T21:BM21"/>
    <mergeCell ref="K15:L15"/>
    <mergeCell ref="A11:F11"/>
    <mergeCell ref="A8:J8"/>
    <mergeCell ref="A9:J9"/>
    <mergeCell ref="A4:L4"/>
    <mergeCell ref="A19:L19"/>
    <mergeCell ref="A7:F7"/>
    <mergeCell ref="A10:F10"/>
    <mergeCell ref="K11:L12"/>
    <mergeCell ref="A12:F12"/>
    <mergeCell ref="A13:J13"/>
    <mergeCell ref="K13:L13"/>
    <mergeCell ref="A18:L18"/>
    <mergeCell ref="A6:J6"/>
    <mergeCell ref="K6:L6"/>
    <mergeCell ref="K16:L16"/>
    <mergeCell ref="A17:L17"/>
  </mergeCells>
  <phoneticPr fontId="1"/>
  <conditionalFormatting sqref="B22:B171">
    <cfRule type="containsText" dxfId="0" priority="1" operator="containsText" text="女子">
      <formula>NOT(ISERROR(SEARCH("女子",B22)))</formula>
    </cfRule>
  </conditionalFormatting>
  <dataValidations xWindow="92" yWindow="743" count="12">
    <dataValidation imeMode="halfAlpha" allowBlank="1" showInputMessage="1" showErrorMessage="1" sqref="M21 I21:I65507" xr:uid="{00000000-0002-0000-0000-000000000000}"/>
    <dataValidation imeMode="hiragana" allowBlank="1" showInputMessage="1" showErrorMessage="1" promptTitle="ﾌﾘｶﾞﾅ" prompt="氏名の欄に入力するとそのﾌﾘｶﾞﾅが表示されます。_x000a_正しく表示されない場合は再度、正しいﾌﾘｶﾞﾅを半角ｶﾀｶﾅで入力してください。" sqref="L22:L171" xr:uid="{00000000-0002-0000-0000-000002000000}"/>
    <dataValidation allowBlank="1" showInputMessage="1" showErrorMessage="1" promptTitle="氏名" prompt="文字数に余裕があるときは氏と名の間はワンスペースあけてください。カタカナが長い場合は半角ｶﾀｶﾅで入力してください。" sqref="K22:K171" xr:uid="{00000000-0002-0000-0000-000003000000}"/>
    <dataValidation type="list" allowBlank="1" showInputMessage="1" showErrorMessage="1" promptTitle="部門" prompt="プルダウンから該当する部門を選択してください。" sqref="B22:B171" xr:uid="{00000000-0002-0000-0000-000004000000}">
      <formula1>"小学男子,小学女子,中学男子,中学女子,一般男子,一般女子"</formula1>
    </dataValidation>
    <dataValidation allowBlank="1" showErrorMessage="1" promptTitle="リレー" prompt="リレーにエントリーする選手はプルダウンから該当するチームを選択してください。１チーム４~６名です。" sqref="AD22:AF171" xr:uid="{00000000-0002-0000-0000-00000B000000}"/>
    <dataValidation allowBlank="1" showInputMessage="1" showErrorMessage="1" prompt="陸連（中体連、高体連）登録番号を入力してください。登録手続き中の場合は「登録中」と入力してください。未記入（空欄）の申込は受付けません。小学生は入力不要です。" sqref="Q22:Q171" xr:uid="{3574A72C-22A6-4E50-BE6D-5B46EBB4DBE4}"/>
    <dataValidation allowBlank="1" showInputMessage="1" showErrorMessage="1" prompt="ﾌﾘｶﾞﾅ_x000a_プログラム記載所属団体名欄に入力するとそのﾌﾘｶﾞﾅが表示されます。正しく表示されない場合は再度、正しいﾌﾘｶﾞﾅを半角ｶﾀｶﾅで入力してください_x000a_" sqref="K10:L10" xr:uid="{246D696D-BACD-4132-B617-D6A1645848BA}"/>
    <dataValidation type="list" allowBlank="1" showInputMessage="1" showErrorMessage="1" promptTitle="種目２" prompt="プルダウンから該当する種目を選択してください。" sqref="E22:E171" xr:uid="{00000000-0002-0000-0000-000006000000}">
      <formula1>INDIRECT(HLOOKUP($B22,種目,2,FALSE))</formula1>
    </dataValidation>
    <dataValidation type="list" allowBlank="1" showInputMessage="1" showErrorMessage="1" promptTitle="種目１" prompt="プルダウンから該当する種目を選択してください。" sqref="D22:D171" xr:uid="{00000000-0002-0000-0000-000007000000}">
      <formula1>INDIRECT(HLOOKUP($B22,種目,2,FALSE))</formula1>
    </dataValidation>
    <dataValidation type="list" allowBlank="1" showInputMessage="1" showErrorMessage="1" promptTitle="リレー" prompt="リレーにエントリーする選手はプルダウンから該当するチームを選択してください。１チーム４~６名です。" sqref="F22:F171" xr:uid="{00000000-0002-0000-0000-000008000000}">
      <formula1>INDIRECT(HLOOKUP($B22,リレー,2,FALSE))</formula1>
    </dataValidation>
    <dataValidation type="list" allowBlank="1" showInputMessage="1" showErrorMessage="1" promptTitle="板陸登録" prompt="一般の部にエントリーする選手でで2023年度板橋区陸上競技協会登録選手の場合は「登録」を選択（個人種目参加費１種目100円割引）" sqref="R22:R171" xr:uid="{5B1209A4-DF21-4251-AE69-AFA2BFBF76EA}">
      <formula1>"登録"</formula1>
    </dataValidation>
    <dataValidation type="list" allowBlank="1" showInputMessage="1" showErrorMessage="1" promptTitle="学年" prompt="学年を選択してください_x000a_一般(高校を含む)は_x000a_不要" sqref="M22:M171" xr:uid="{9F3A7972-5BDE-4685-B218-72DD6451577F}">
      <formula1>INDIRECT(HLOOKUP(B22,学年,2,FALSE))</formula1>
    </dataValidation>
  </dataValidations>
  <pageMargins left="0.7" right="0.7" top="0.75" bottom="0.75" header="0.3" footer="0.3"/>
  <pageSetup paperSize="9" scale="39" orientation="portrait" r:id="rId1"/>
  <headerFooter alignWithMargins="0"/>
  <colBreaks count="1" manualBreakCount="1">
    <brk id="24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0902-B28A-4E89-92AA-B34653928DE5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"/>
  <sheetViews>
    <sheetView zoomScaleNormal="100" workbookViewId="0">
      <selection activeCell="H18" sqref="H18"/>
    </sheetView>
  </sheetViews>
  <sheetFormatPr defaultRowHeight="13.5" x14ac:dyDescent="0.15"/>
  <cols>
    <col min="1" max="1" width="13.375" bestFit="1" customWidth="1"/>
    <col min="2" max="3" width="13.625" bestFit="1" customWidth="1"/>
    <col min="4" max="4" width="13.875" bestFit="1" customWidth="1"/>
    <col min="5" max="5" width="19.125" bestFit="1" customWidth="1"/>
    <col min="6" max="6" width="13" bestFit="1" customWidth="1"/>
    <col min="8" max="8" width="13.625" bestFit="1" customWidth="1"/>
    <col min="9" max="9" width="11.875" bestFit="1" customWidth="1"/>
    <col min="28" max="28" width="11.25" customWidth="1"/>
  </cols>
  <sheetData>
    <row r="1" spans="1:33" x14ac:dyDescent="0.15">
      <c r="A1" s="10" t="s">
        <v>122</v>
      </c>
      <c r="B1" s="10" t="s">
        <v>123</v>
      </c>
      <c r="C1" s="10" t="s">
        <v>124</v>
      </c>
      <c r="D1" s="10" t="s">
        <v>125</v>
      </c>
      <c r="E1" s="10" t="s">
        <v>126</v>
      </c>
      <c r="F1" s="10" t="s">
        <v>127</v>
      </c>
      <c r="G1" s="10"/>
      <c r="H1" s="10" t="s">
        <v>122</v>
      </c>
      <c r="I1" s="10" t="s">
        <v>123</v>
      </c>
      <c r="J1" s="10" t="s">
        <v>124</v>
      </c>
      <c r="K1" s="10" t="s">
        <v>125</v>
      </c>
      <c r="L1" s="10" t="s">
        <v>126</v>
      </c>
      <c r="M1" s="10" t="s">
        <v>127</v>
      </c>
      <c r="N1" s="10"/>
      <c r="O1" s="10" t="s">
        <v>122</v>
      </c>
      <c r="P1" s="10" t="s">
        <v>123</v>
      </c>
      <c r="Q1" s="10" t="s">
        <v>124</v>
      </c>
      <c r="R1" s="10" t="s">
        <v>125</v>
      </c>
      <c r="S1" s="10" t="s">
        <v>126</v>
      </c>
      <c r="T1" s="10" t="s">
        <v>127</v>
      </c>
      <c r="U1" s="10"/>
      <c r="V1" s="10"/>
      <c r="W1" s="10"/>
      <c r="X1" s="10"/>
      <c r="Y1" s="10"/>
      <c r="Z1" s="10"/>
      <c r="AA1" s="10"/>
      <c r="AB1" s="10" t="s">
        <v>122</v>
      </c>
      <c r="AC1" s="10" t="s">
        <v>123</v>
      </c>
      <c r="AD1" s="10" t="s">
        <v>124</v>
      </c>
      <c r="AE1" s="10" t="s">
        <v>125</v>
      </c>
      <c r="AF1" s="10" t="s">
        <v>126</v>
      </c>
      <c r="AG1" s="10" t="s">
        <v>127</v>
      </c>
    </row>
    <row r="2" spans="1:33" x14ac:dyDescent="0.15">
      <c r="A2" s="10" t="s">
        <v>116</v>
      </c>
      <c r="B2" s="10" t="s">
        <v>117</v>
      </c>
      <c r="C2" s="10" t="s">
        <v>182</v>
      </c>
      <c r="D2" s="10" t="s">
        <v>179</v>
      </c>
      <c r="E2" s="10" t="s">
        <v>183</v>
      </c>
      <c r="F2" s="10" t="s">
        <v>185</v>
      </c>
      <c r="G2" s="10"/>
      <c r="H2" s="10" t="s">
        <v>118</v>
      </c>
      <c r="I2" s="10" t="s">
        <v>119</v>
      </c>
      <c r="J2" s="10" t="s">
        <v>120</v>
      </c>
      <c r="K2" s="10" t="s">
        <v>121</v>
      </c>
      <c r="L2" s="10"/>
      <c r="M2" s="10"/>
      <c r="N2" s="10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>
        <f t="shared" ref="U2:X2" si="0">SUM(U3:U16)</f>
        <v>0</v>
      </c>
      <c r="V2" s="10">
        <f t="shared" si="0"/>
        <v>0</v>
      </c>
      <c r="W2" s="10">
        <f t="shared" si="0"/>
        <v>0</v>
      </c>
      <c r="X2" s="10">
        <f t="shared" si="0"/>
        <v>0</v>
      </c>
      <c r="Y2" s="10">
        <f t="shared" ref="Y2:Z2" si="1">SUM(Y3:Y16)</f>
        <v>0</v>
      </c>
      <c r="Z2" s="10">
        <f t="shared" si="1"/>
        <v>0</v>
      </c>
      <c r="AA2" s="10"/>
      <c r="AB2" s="10" t="s">
        <v>160</v>
      </c>
      <c r="AC2" s="10" t="s">
        <v>161</v>
      </c>
      <c r="AD2" s="10" t="s">
        <v>162</v>
      </c>
      <c r="AE2" s="10" t="s">
        <v>163</v>
      </c>
      <c r="AF2" s="10" t="s">
        <v>164</v>
      </c>
      <c r="AG2" s="10" t="s">
        <v>165</v>
      </c>
    </row>
    <row r="3" spans="1:33" x14ac:dyDescent="0.15">
      <c r="A3" s="10" t="s">
        <v>135</v>
      </c>
      <c r="B3" s="10" t="s">
        <v>135</v>
      </c>
      <c r="C3" s="10" t="s">
        <v>170</v>
      </c>
      <c r="D3" s="10" t="s">
        <v>170</v>
      </c>
      <c r="E3" s="10" t="s">
        <v>138</v>
      </c>
      <c r="F3" s="10" t="s">
        <v>138</v>
      </c>
      <c r="G3" s="10"/>
      <c r="H3" s="10">
        <v>3</v>
      </c>
      <c r="I3" s="10">
        <v>3</v>
      </c>
      <c r="J3" s="10">
        <v>1</v>
      </c>
      <c r="K3" s="10">
        <v>1</v>
      </c>
      <c r="L3" s="10"/>
      <c r="M3" s="10"/>
      <c r="N3" s="10"/>
      <c r="O3" s="10" t="s">
        <v>32</v>
      </c>
      <c r="P3" s="10" t="s">
        <v>33</v>
      </c>
      <c r="Q3" s="10" t="s">
        <v>34</v>
      </c>
      <c r="R3" s="10" t="s">
        <v>35</v>
      </c>
      <c r="S3" s="10" t="s">
        <v>36</v>
      </c>
      <c r="T3" s="10" t="s">
        <v>37</v>
      </c>
      <c r="U3" s="10">
        <f>IF(COUNTIF(ｴﾝﾄﾘｰｼｰﾄ!$AF:$AF,O3)=0,0,1)</f>
        <v>0</v>
      </c>
      <c r="V3" s="10">
        <f>IF(COUNTIF(ｴﾝﾄﾘｰｼｰﾄ!$AF:$AF,P3)=0,0,1)</f>
        <v>0</v>
      </c>
      <c r="W3" s="10">
        <f>IF(COUNTIF(ｴﾝﾄﾘｰｼｰﾄ!$AF:$AF,Q3)=0,0,1)</f>
        <v>0</v>
      </c>
      <c r="X3" s="10">
        <f>IF(COUNTIF(ｴﾝﾄﾘｰｼｰﾄ!$AF:$AF,R3)=0,0,1)</f>
        <v>0</v>
      </c>
      <c r="Y3" s="10">
        <f>IF(COUNTIF(ｴﾝﾄﾘｰｼｰﾄ!$AF:$AF,S3)=0,0,1)</f>
        <v>0</v>
      </c>
      <c r="Z3" s="10">
        <f>IF(COUNTIF(ｴﾝﾄﾘｰｼｰﾄ!$AF:$AF,T3)=0,0,1)</f>
        <v>0</v>
      </c>
      <c r="AA3" s="10"/>
      <c r="AB3" s="10" t="s">
        <v>146</v>
      </c>
      <c r="AC3" s="10" t="s">
        <v>146</v>
      </c>
      <c r="AD3" s="10" t="s">
        <v>146</v>
      </c>
      <c r="AE3" s="10" t="s">
        <v>146</v>
      </c>
      <c r="AF3" s="10" t="s">
        <v>146</v>
      </c>
      <c r="AG3" s="10" t="s">
        <v>146</v>
      </c>
    </row>
    <row r="4" spans="1:33" x14ac:dyDescent="0.15">
      <c r="A4" s="10" t="s">
        <v>167</v>
      </c>
      <c r="B4" s="10" t="s">
        <v>136</v>
      </c>
      <c r="C4" s="10" t="s">
        <v>171</v>
      </c>
      <c r="D4" s="10" t="s">
        <v>171</v>
      </c>
      <c r="E4" s="10" t="s">
        <v>169</v>
      </c>
      <c r="F4" s="10" t="s">
        <v>142</v>
      </c>
      <c r="G4" s="10"/>
      <c r="H4" s="10">
        <v>4</v>
      </c>
      <c r="I4" s="10">
        <v>4</v>
      </c>
      <c r="J4" s="10">
        <v>2</v>
      </c>
      <c r="K4" s="10">
        <v>2</v>
      </c>
      <c r="L4" s="10"/>
      <c r="M4" s="10"/>
      <c r="N4" s="10"/>
      <c r="O4" s="10" t="s">
        <v>38</v>
      </c>
      <c r="P4" s="10" t="s">
        <v>39</v>
      </c>
      <c r="Q4" s="10" t="s">
        <v>40</v>
      </c>
      <c r="R4" s="10" t="s">
        <v>41</v>
      </c>
      <c r="S4" s="10" t="s">
        <v>42</v>
      </c>
      <c r="T4" s="10" t="s">
        <v>43</v>
      </c>
      <c r="U4" s="10">
        <f>IF(COUNTIF(ｴﾝﾄﾘｰｼｰﾄ!$AF:$AF,O4)=0,0,1)</f>
        <v>0</v>
      </c>
      <c r="V4" s="10">
        <f>IF(COUNTIF(ｴﾝﾄﾘｰｼｰﾄ!$AF:$AF,P4)=0,0,1)</f>
        <v>0</v>
      </c>
      <c r="W4" s="10">
        <f>IF(COUNTIF(ｴﾝﾄﾘｰｼｰﾄ!$AF:$AF,Q4)=0,0,1)</f>
        <v>0</v>
      </c>
      <c r="X4" s="10">
        <f>IF(COUNTIF(ｴﾝﾄﾘｰｼｰﾄ!$AF:$AF,R4)=0,0,1)</f>
        <v>0</v>
      </c>
      <c r="Y4" s="10">
        <f>IF(COUNTIF(ｴﾝﾄﾘｰｼｰﾄ!$AF:$AF,S4)=0,0,1)</f>
        <v>0</v>
      </c>
      <c r="Z4" s="10">
        <f>IF(COUNTIF(ｴﾝﾄﾘｰｼｰﾄ!$AF:$AF,T4)=0,0,1)</f>
        <v>0</v>
      </c>
      <c r="AA4" s="10"/>
      <c r="AB4" s="10" t="s">
        <v>147</v>
      </c>
      <c r="AC4" s="10" t="s">
        <v>147</v>
      </c>
      <c r="AD4" s="10" t="s">
        <v>147</v>
      </c>
      <c r="AE4" s="10" t="s">
        <v>147</v>
      </c>
      <c r="AF4" s="10" t="s">
        <v>147</v>
      </c>
      <c r="AG4" s="10" t="s">
        <v>147</v>
      </c>
    </row>
    <row r="5" spans="1:33" x14ac:dyDescent="0.15">
      <c r="A5" s="10" t="s">
        <v>168</v>
      </c>
      <c r="B5" s="10" t="s">
        <v>168</v>
      </c>
      <c r="C5" s="10" t="s">
        <v>172</v>
      </c>
      <c r="D5" s="10" t="s">
        <v>172</v>
      </c>
      <c r="E5" s="10" t="s">
        <v>139</v>
      </c>
      <c r="F5" s="10" t="s">
        <v>184</v>
      </c>
      <c r="G5" s="10"/>
      <c r="H5" s="10">
        <v>5</v>
      </c>
      <c r="I5" s="10">
        <v>5</v>
      </c>
      <c r="J5" s="10">
        <v>3</v>
      </c>
      <c r="K5" s="10">
        <v>3</v>
      </c>
      <c r="L5" s="10"/>
      <c r="M5" s="10"/>
      <c r="N5" s="10"/>
      <c r="O5" s="10" t="s">
        <v>44</v>
      </c>
      <c r="P5" s="10" t="s">
        <v>45</v>
      </c>
      <c r="Q5" s="10" t="s">
        <v>46</v>
      </c>
      <c r="R5" s="10" t="s">
        <v>47</v>
      </c>
      <c r="S5" s="10" t="s">
        <v>48</v>
      </c>
      <c r="T5" s="10" t="s">
        <v>49</v>
      </c>
      <c r="U5" s="10">
        <f>IF(COUNTIF(ｴﾝﾄﾘｰｼｰﾄ!$AF:$AF,O5)=0,0,1)</f>
        <v>0</v>
      </c>
      <c r="V5" s="10">
        <f>IF(COUNTIF(ｴﾝﾄﾘｰｼｰﾄ!$AF:$AF,P5)=0,0,1)</f>
        <v>0</v>
      </c>
      <c r="W5" s="10">
        <f>IF(COUNTIF(ｴﾝﾄﾘｰｼｰﾄ!$AF:$AF,Q5)=0,0,1)</f>
        <v>0</v>
      </c>
      <c r="X5" s="10">
        <f>IF(COUNTIF(ｴﾝﾄﾘｰｼｰﾄ!$AF:$AF,R5)=0,0,1)</f>
        <v>0</v>
      </c>
      <c r="Y5" s="10">
        <f>IF(COUNTIF(ｴﾝﾄﾘｰｼｰﾄ!$AF:$AF,S5)=0,0,1)</f>
        <v>0</v>
      </c>
      <c r="Z5" s="10">
        <f>IF(COUNTIF(ｴﾝﾄﾘｰｼｰﾄ!$AF:$AF,T5)=0,0,1)</f>
        <v>0</v>
      </c>
      <c r="AA5" s="10"/>
      <c r="AB5" s="10" t="s">
        <v>148</v>
      </c>
      <c r="AC5" s="10" t="s">
        <v>148</v>
      </c>
      <c r="AD5" s="10" t="s">
        <v>148</v>
      </c>
      <c r="AE5" s="10" t="s">
        <v>148</v>
      </c>
      <c r="AF5" s="10" t="s">
        <v>148</v>
      </c>
      <c r="AG5" s="10" t="s">
        <v>148</v>
      </c>
    </row>
    <row r="6" spans="1:33" x14ac:dyDescent="0.15">
      <c r="A6" s="10"/>
      <c r="B6" s="10"/>
      <c r="C6" s="10" t="s">
        <v>169</v>
      </c>
      <c r="D6" s="10" t="s">
        <v>142</v>
      </c>
      <c r="E6" s="10" t="s">
        <v>140</v>
      </c>
      <c r="F6" s="10" t="s">
        <v>140</v>
      </c>
      <c r="G6" s="10"/>
      <c r="H6" s="10">
        <v>6</v>
      </c>
      <c r="I6" s="10">
        <v>6</v>
      </c>
      <c r="J6" s="10"/>
      <c r="K6" s="10"/>
      <c r="L6" s="10"/>
      <c r="M6" s="10"/>
      <c r="N6" s="10"/>
      <c r="O6" s="10" t="s">
        <v>50</v>
      </c>
      <c r="P6" s="10" t="s">
        <v>51</v>
      </c>
      <c r="Q6" s="10" t="s">
        <v>52</v>
      </c>
      <c r="R6" s="10" t="s">
        <v>53</v>
      </c>
      <c r="S6" s="10" t="s">
        <v>54</v>
      </c>
      <c r="T6" s="10" t="s">
        <v>55</v>
      </c>
      <c r="U6" s="10">
        <f>IF(COUNTIF(ｴﾝﾄﾘｰｼｰﾄ!$AF:$AF,O6)=0,0,1)</f>
        <v>0</v>
      </c>
      <c r="V6" s="10">
        <f>IF(COUNTIF(ｴﾝﾄﾘｰｼｰﾄ!$AF:$AF,P6)=0,0,1)</f>
        <v>0</v>
      </c>
      <c r="W6" s="10">
        <f>IF(COUNTIF(ｴﾝﾄﾘｰｼｰﾄ!$AF:$AF,Q6)=0,0,1)</f>
        <v>0</v>
      </c>
      <c r="X6" s="10">
        <f>IF(COUNTIF(ｴﾝﾄﾘｰｼｰﾄ!$AF:$AF,R6)=0,0,1)</f>
        <v>0</v>
      </c>
      <c r="Y6" s="10">
        <f>IF(COUNTIF(ｴﾝﾄﾘｰｼｰﾄ!$AF:$AF,S6)=0,0,1)</f>
        <v>0</v>
      </c>
      <c r="Z6" s="10">
        <f>IF(COUNTIF(ｴﾝﾄﾘｰｼｰﾄ!$AF:$AF,T6)=0,0,1)</f>
        <v>0</v>
      </c>
      <c r="AA6" s="10"/>
      <c r="AB6" s="10" t="s">
        <v>149</v>
      </c>
      <c r="AC6" s="10" t="s">
        <v>149</v>
      </c>
      <c r="AD6" s="10" t="s">
        <v>149</v>
      </c>
      <c r="AE6" s="10" t="s">
        <v>149</v>
      </c>
      <c r="AF6" s="10" t="s">
        <v>149</v>
      </c>
      <c r="AG6" s="10" t="s">
        <v>149</v>
      </c>
    </row>
    <row r="7" spans="1:33" x14ac:dyDescent="0.15">
      <c r="A7" s="10"/>
      <c r="B7" s="10"/>
      <c r="C7" s="10" t="s">
        <v>173</v>
      </c>
      <c r="D7" s="10" t="s">
        <v>177</v>
      </c>
      <c r="E7" s="10" t="s">
        <v>137</v>
      </c>
      <c r="F7" s="10" t="s">
        <v>137</v>
      </c>
      <c r="G7" s="10"/>
      <c r="H7" s="10"/>
      <c r="I7" s="10"/>
      <c r="J7" s="10"/>
      <c r="K7" s="10"/>
      <c r="L7" s="10"/>
      <c r="M7" s="10"/>
      <c r="N7" s="10"/>
      <c r="O7" s="10" t="s">
        <v>56</v>
      </c>
      <c r="P7" s="10" t="s">
        <v>57</v>
      </c>
      <c r="Q7" s="10" t="s">
        <v>58</v>
      </c>
      <c r="R7" s="10" t="s">
        <v>59</v>
      </c>
      <c r="S7" s="10" t="s">
        <v>60</v>
      </c>
      <c r="T7" s="10" t="s">
        <v>61</v>
      </c>
      <c r="U7" s="10">
        <f>IF(COUNTIF(ｴﾝﾄﾘｰｼｰﾄ!$AF:$AF,O7)=0,0,1)</f>
        <v>0</v>
      </c>
      <c r="V7" s="10">
        <f>IF(COUNTIF(ｴﾝﾄﾘｰｼｰﾄ!$AF:$AF,P7)=0,0,1)</f>
        <v>0</v>
      </c>
      <c r="W7" s="10">
        <f>IF(COUNTIF(ｴﾝﾄﾘｰｼｰﾄ!$AF:$AF,Q7)=0,0,1)</f>
        <v>0</v>
      </c>
      <c r="X7" s="10">
        <f>IF(COUNTIF(ｴﾝﾄﾘｰｼｰﾄ!$AF:$AF,R7)=0,0,1)</f>
        <v>0</v>
      </c>
      <c r="Y7" s="10">
        <f>IF(COUNTIF(ｴﾝﾄﾘｰｼｰﾄ!$AF:$AF,S7)=0,0,1)</f>
        <v>0</v>
      </c>
      <c r="Z7" s="10">
        <f>IF(COUNTIF(ｴﾝﾄﾘｰｼｰﾄ!$AF:$AF,T7)=0,0,1)</f>
        <v>0</v>
      </c>
      <c r="AA7" s="10"/>
      <c r="AB7" s="10" t="s">
        <v>150</v>
      </c>
      <c r="AC7" s="10" t="s">
        <v>150</v>
      </c>
      <c r="AD7" s="10" t="s">
        <v>150</v>
      </c>
      <c r="AE7" s="10" t="s">
        <v>150</v>
      </c>
      <c r="AF7" s="10" t="s">
        <v>150</v>
      </c>
      <c r="AG7" s="10" t="s">
        <v>150</v>
      </c>
    </row>
    <row r="8" spans="1:33" x14ac:dyDescent="0.15">
      <c r="A8" s="10"/>
      <c r="B8" s="10"/>
      <c r="C8" s="10" t="s">
        <v>174</v>
      </c>
      <c r="D8" s="10" t="s">
        <v>178</v>
      </c>
      <c r="E8" s="10" t="s">
        <v>144</v>
      </c>
      <c r="F8" s="10" t="s">
        <v>145</v>
      </c>
      <c r="G8" s="10"/>
      <c r="H8" s="10"/>
      <c r="I8" s="10"/>
      <c r="J8" s="10"/>
      <c r="K8" s="10"/>
      <c r="L8" s="10"/>
      <c r="M8" s="10"/>
      <c r="N8" s="10"/>
      <c r="O8" s="10" t="s">
        <v>62</v>
      </c>
      <c r="P8" s="10" t="s">
        <v>63</v>
      </c>
      <c r="Q8" s="10" t="s">
        <v>64</v>
      </c>
      <c r="R8" s="10" t="s">
        <v>65</v>
      </c>
      <c r="S8" s="10" t="s">
        <v>66</v>
      </c>
      <c r="T8" s="10" t="s">
        <v>67</v>
      </c>
      <c r="U8" s="10">
        <f>IF(COUNTIF(ｴﾝﾄﾘｰｼｰﾄ!$AF:$AF,O8)=0,0,1)</f>
        <v>0</v>
      </c>
      <c r="V8" s="10">
        <f>IF(COUNTIF(ｴﾝﾄﾘｰｼｰﾄ!$AF:$AF,P8)=0,0,1)</f>
        <v>0</v>
      </c>
      <c r="W8" s="10">
        <f>IF(COUNTIF(ｴﾝﾄﾘｰｼｰﾄ!$AF:$AF,Q8)=0,0,1)</f>
        <v>0</v>
      </c>
      <c r="X8" s="10">
        <f>IF(COUNTIF(ｴﾝﾄﾘｰｼｰﾄ!$AF:$AF,R8)=0,0,1)</f>
        <v>0</v>
      </c>
      <c r="Y8" s="10">
        <f>IF(COUNTIF(ｴﾝﾄﾘｰｼｰﾄ!$AF:$AF,S8)=0,0,1)</f>
        <v>0</v>
      </c>
      <c r="Z8" s="10">
        <f>IF(COUNTIF(ｴﾝﾄﾘｰｼｰﾄ!$AF:$AF,T8)=0,0,1)</f>
        <v>0</v>
      </c>
      <c r="AA8" s="10"/>
      <c r="AB8" s="10" t="s">
        <v>151</v>
      </c>
      <c r="AC8" s="10" t="s">
        <v>151</v>
      </c>
      <c r="AD8" s="10" t="s">
        <v>151</v>
      </c>
      <c r="AE8" s="10" t="s">
        <v>151</v>
      </c>
      <c r="AF8" s="10" t="s">
        <v>151</v>
      </c>
      <c r="AG8" s="10" t="s">
        <v>151</v>
      </c>
    </row>
    <row r="9" spans="1:33" x14ac:dyDescent="0.15">
      <c r="A9" s="10"/>
      <c r="B9" s="10"/>
      <c r="C9" s="10" t="s">
        <v>140</v>
      </c>
      <c r="D9" s="10" t="s">
        <v>140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68</v>
      </c>
      <c r="P9" s="10" t="s">
        <v>69</v>
      </c>
      <c r="Q9" s="10" t="s">
        <v>70</v>
      </c>
      <c r="R9" s="10" t="s">
        <v>71</v>
      </c>
      <c r="S9" s="10" t="s">
        <v>72</v>
      </c>
      <c r="T9" s="10" t="s">
        <v>73</v>
      </c>
      <c r="U9" s="10">
        <f>IF(COUNTIF(ｴﾝﾄﾘｰｼｰﾄ!$AF:$AF,O9)=0,0,1)</f>
        <v>0</v>
      </c>
      <c r="V9" s="10">
        <f>IF(COUNTIF(ｴﾝﾄﾘｰｼｰﾄ!$AF:$AF,P9)=0,0,1)</f>
        <v>0</v>
      </c>
      <c r="W9" s="10">
        <f>IF(COUNTIF(ｴﾝﾄﾘｰｼｰﾄ!$AF:$AF,Q9)=0,0,1)</f>
        <v>0</v>
      </c>
      <c r="X9" s="10">
        <f>IF(COUNTIF(ｴﾝﾄﾘｰｼｰﾄ!$AF:$AF,R9)=0,0,1)</f>
        <v>0</v>
      </c>
      <c r="Y9" s="10">
        <f>IF(COUNTIF(ｴﾝﾄﾘｰｼｰﾄ!$AF:$AF,S9)=0,0,1)</f>
        <v>0</v>
      </c>
      <c r="Z9" s="10">
        <f>IF(COUNTIF(ｴﾝﾄﾘｰｼｰﾄ!$AF:$AF,T9)=0,0,1)</f>
        <v>0</v>
      </c>
      <c r="AA9" s="10"/>
      <c r="AB9" s="10" t="s">
        <v>152</v>
      </c>
      <c r="AC9" s="10" t="s">
        <v>152</v>
      </c>
      <c r="AD9" s="10" t="s">
        <v>152</v>
      </c>
      <c r="AE9" s="10" t="s">
        <v>152</v>
      </c>
      <c r="AF9" s="10" t="s">
        <v>152</v>
      </c>
      <c r="AG9" s="10" t="s">
        <v>152</v>
      </c>
    </row>
    <row r="10" spans="1:33" x14ac:dyDescent="0.15">
      <c r="A10" s="10"/>
      <c r="B10" s="10"/>
      <c r="C10" s="10" t="s">
        <v>175</v>
      </c>
      <c r="D10" s="10" t="s">
        <v>175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74</v>
      </c>
      <c r="P10" s="10" t="s">
        <v>75</v>
      </c>
      <c r="Q10" s="10" t="s">
        <v>76</v>
      </c>
      <c r="R10" s="10" t="s">
        <v>77</v>
      </c>
      <c r="S10" s="10" t="s">
        <v>78</v>
      </c>
      <c r="T10" s="10" t="s">
        <v>79</v>
      </c>
      <c r="U10" s="10">
        <f>IF(COUNTIF(ｴﾝﾄﾘｰｼｰﾄ!$AF:$AF,O10)=0,0,1)</f>
        <v>0</v>
      </c>
      <c r="V10" s="10">
        <f>IF(COUNTIF(ｴﾝﾄﾘｰｼｰﾄ!$AF:$AF,P10)=0,0,1)</f>
        <v>0</v>
      </c>
      <c r="W10" s="10">
        <f>IF(COUNTIF(ｴﾝﾄﾘｰｼｰﾄ!$AF:$AF,Q10)=0,0,1)</f>
        <v>0</v>
      </c>
      <c r="X10" s="10">
        <f>IF(COUNTIF(ｴﾝﾄﾘｰｼｰﾄ!$AF:$AF,R10)=0,0,1)</f>
        <v>0</v>
      </c>
      <c r="Y10" s="10">
        <f>IF(COUNTIF(ｴﾝﾄﾘｰｼｰﾄ!$AF:$AF,S10)=0,0,1)</f>
        <v>0</v>
      </c>
      <c r="Z10" s="10">
        <f>IF(COUNTIF(ｴﾝﾄﾘｰｼｰﾄ!$AF:$AF,T10)=0,0,1)</f>
        <v>0</v>
      </c>
      <c r="AA10" s="10"/>
      <c r="AB10" s="10" t="s">
        <v>153</v>
      </c>
      <c r="AC10" s="10" t="s">
        <v>153</v>
      </c>
      <c r="AD10" s="10" t="s">
        <v>153</v>
      </c>
      <c r="AE10" s="10" t="s">
        <v>153</v>
      </c>
      <c r="AF10" s="10" t="s">
        <v>153</v>
      </c>
      <c r="AG10" s="10" t="s">
        <v>153</v>
      </c>
    </row>
    <row r="11" spans="1:33" x14ac:dyDescent="0.15">
      <c r="A11" s="10"/>
      <c r="B11" s="10"/>
      <c r="C11" s="10" t="s">
        <v>176</v>
      </c>
      <c r="D11" s="10" t="s">
        <v>176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80</v>
      </c>
      <c r="P11" s="10" t="s">
        <v>81</v>
      </c>
      <c r="Q11" s="10" t="s">
        <v>82</v>
      </c>
      <c r="R11" s="10" t="s">
        <v>83</v>
      </c>
      <c r="S11" s="10" t="s">
        <v>84</v>
      </c>
      <c r="T11" s="10" t="s">
        <v>85</v>
      </c>
      <c r="U11" s="10">
        <f>IF(COUNTIF(ｴﾝﾄﾘｰｼｰﾄ!$AF:$AF,O11)=0,0,1)</f>
        <v>0</v>
      </c>
      <c r="V11" s="10">
        <f>IF(COUNTIF(ｴﾝﾄﾘｰｼｰﾄ!$AF:$AF,P11)=0,0,1)</f>
        <v>0</v>
      </c>
      <c r="W11" s="10">
        <f>IF(COUNTIF(ｴﾝﾄﾘｰｼｰﾄ!$AF:$AF,Q11)=0,0,1)</f>
        <v>0</v>
      </c>
      <c r="X11" s="10">
        <f>IF(COUNTIF(ｴﾝﾄﾘｰｼｰﾄ!$AF:$AF,R11)=0,0,1)</f>
        <v>0</v>
      </c>
      <c r="Y11" s="10">
        <f>IF(COUNTIF(ｴﾝﾄﾘｰｼｰﾄ!$AF:$AF,S11)=0,0,1)</f>
        <v>0</v>
      </c>
      <c r="Z11" s="10">
        <f>IF(COUNTIF(ｴﾝﾄﾘｰｼｰﾄ!$AF:$AF,T11)=0,0,1)</f>
        <v>0</v>
      </c>
      <c r="AA11" s="10"/>
      <c r="AB11" s="10" t="s">
        <v>154</v>
      </c>
      <c r="AC11" s="10" t="s">
        <v>154</v>
      </c>
      <c r="AD11" s="10" t="s">
        <v>154</v>
      </c>
      <c r="AE11" s="10" t="s">
        <v>154</v>
      </c>
      <c r="AF11" s="10" t="s">
        <v>154</v>
      </c>
      <c r="AG11" s="10" t="s">
        <v>154</v>
      </c>
    </row>
    <row r="12" spans="1:33" x14ac:dyDescent="0.15">
      <c r="A12" s="10"/>
      <c r="B12" s="10"/>
      <c r="C12" s="10" t="s">
        <v>141</v>
      </c>
      <c r="D12" s="10" t="s">
        <v>143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86</v>
      </c>
      <c r="P12" s="10" t="s">
        <v>87</v>
      </c>
      <c r="Q12" s="10" t="s">
        <v>88</v>
      </c>
      <c r="R12" s="10" t="s">
        <v>89</v>
      </c>
      <c r="S12" s="10" t="s">
        <v>90</v>
      </c>
      <c r="T12" s="10" t="s">
        <v>91</v>
      </c>
      <c r="U12" s="10">
        <f>IF(COUNTIF(ｴﾝﾄﾘｰｼｰﾄ!$AF:$AF,O12)=0,0,1)</f>
        <v>0</v>
      </c>
      <c r="V12" s="10">
        <f>IF(COUNTIF(ｴﾝﾄﾘｰｼｰﾄ!$AF:$AF,P12)=0,0,1)</f>
        <v>0</v>
      </c>
      <c r="W12" s="10">
        <f>IF(COUNTIF(ｴﾝﾄﾘｰｼｰﾄ!$AF:$AF,Q12)=0,0,1)</f>
        <v>0</v>
      </c>
      <c r="X12" s="10">
        <f>IF(COUNTIF(ｴﾝﾄﾘｰｼｰﾄ!$AF:$AF,R12)=0,0,1)</f>
        <v>0</v>
      </c>
      <c r="Y12" s="10">
        <f>IF(COUNTIF(ｴﾝﾄﾘｰｼｰﾄ!$AF:$AF,S12)=0,0,1)</f>
        <v>0</v>
      </c>
      <c r="Z12" s="10">
        <f>IF(COUNTIF(ｴﾝﾄﾘｰｼｰﾄ!$AF:$AF,T12)=0,0,1)</f>
        <v>0</v>
      </c>
      <c r="AA12" s="10"/>
      <c r="AB12" s="10" t="s">
        <v>155</v>
      </c>
      <c r="AC12" s="10" t="s">
        <v>155</v>
      </c>
      <c r="AD12" s="10" t="s">
        <v>155</v>
      </c>
      <c r="AE12" s="10" t="s">
        <v>155</v>
      </c>
      <c r="AF12" s="10" t="s">
        <v>155</v>
      </c>
      <c r="AG12" s="10" t="s">
        <v>155</v>
      </c>
    </row>
    <row r="13" spans="1:33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92</v>
      </c>
      <c r="P13" s="10" t="s">
        <v>93</v>
      </c>
      <c r="Q13" s="10" t="s">
        <v>94</v>
      </c>
      <c r="R13" s="10" t="s">
        <v>95</v>
      </c>
      <c r="S13" s="10" t="s">
        <v>96</v>
      </c>
      <c r="T13" s="10" t="s">
        <v>97</v>
      </c>
      <c r="U13" s="10">
        <f>IF(COUNTIF(ｴﾝﾄﾘｰｼｰﾄ!$AF:$AF,O13)=0,0,1)</f>
        <v>0</v>
      </c>
      <c r="V13" s="10">
        <f>IF(COUNTIF(ｴﾝﾄﾘｰｼｰﾄ!$AF:$AF,P13)=0,0,1)</f>
        <v>0</v>
      </c>
      <c r="W13" s="10">
        <f>IF(COUNTIF(ｴﾝﾄﾘｰｼｰﾄ!$AF:$AF,Q13)=0,0,1)</f>
        <v>0</v>
      </c>
      <c r="X13" s="10">
        <f>IF(COUNTIF(ｴﾝﾄﾘｰｼｰﾄ!$AF:$AF,R13)=0,0,1)</f>
        <v>0</v>
      </c>
      <c r="Y13" s="10">
        <f>IF(COUNTIF(ｴﾝﾄﾘｰｼｰﾄ!$AF:$AF,S13)=0,0,1)</f>
        <v>0</v>
      </c>
      <c r="Z13" s="10">
        <f>IF(COUNTIF(ｴﾝﾄﾘｰｼｰﾄ!$AF:$AF,T13)=0,0,1)</f>
        <v>0</v>
      </c>
      <c r="AA13" s="10"/>
      <c r="AB13" s="10" t="s">
        <v>156</v>
      </c>
      <c r="AC13" s="10" t="s">
        <v>156</v>
      </c>
      <c r="AD13" s="10" t="s">
        <v>156</v>
      </c>
      <c r="AE13" s="10" t="s">
        <v>156</v>
      </c>
      <c r="AF13" s="10" t="s">
        <v>156</v>
      </c>
      <c r="AG13" s="10" t="s">
        <v>156</v>
      </c>
    </row>
    <row r="14" spans="1:33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98</v>
      </c>
      <c r="P14" s="10" t="s">
        <v>99</v>
      </c>
      <c r="Q14" s="10" t="s">
        <v>100</v>
      </c>
      <c r="R14" s="10" t="s">
        <v>101</v>
      </c>
      <c r="S14" s="10" t="s">
        <v>102</v>
      </c>
      <c r="T14" s="10" t="s">
        <v>103</v>
      </c>
      <c r="U14" s="10">
        <f>IF(COUNTIF(ｴﾝﾄﾘｰｼｰﾄ!$AF:$AF,O14)=0,0,1)</f>
        <v>0</v>
      </c>
      <c r="V14" s="10">
        <f>IF(COUNTIF(ｴﾝﾄﾘｰｼｰﾄ!$AF:$AF,P14)=0,0,1)</f>
        <v>0</v>
      </c>
      <c r="W14" s="10">
        <f>IF(COUNTIF(ｴﾝﾄﾘｰｼｰﾄ!$AF:$AF,Q14)=0,0,1)</f>
        <v>0</v>
      </c>
      <c r="X14" s="10">
        <f>IF(COUNTIF(ｴﾝﾄﾘｰｼｰﾄ!$AF:$AF,R14)=0,0,1)</f>
        <v>0</v>
      </c>
      <c r="Y14" s="10">
        <f>IF(COUNTIF(ｴﾝﾄﾘｰｼｰﾄ!$AF:$AF,S14)=0,0,1)</f>
        <v>0</v>
      </c>
      <c r="Z14" s="10">
        <f>IF(COUNTIF(ｴﾝﾄﾘｰｼｰﾄ!$AF:$AF,T14)=0,0,1)</f>
        <v>0</v>
      </c>
      <c r="AA14" s="10"/>
      <c r="AB14" s="10" t="s">
        <v>157</v>
      </c>
      <c r="AC14" s="10" t="s">
        <v>157</v>
      </c>
      <c r="AD14" s="10" t="s">
        <v>157</v>
      </c>
      <c r="AE14" s="10" t="s">
        <v>157</v>
      </c>
      <c r="AF14" s="10" t="s">
        <v>157</v>
      </c>
      <c r="AG14" s="10" t="s">
        <v>157</v>
      </c>
    </row>
    <row r="15" spans="1:33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104</v>
      </c>
      <c r="P15" s="10" t="s">
        <v>105</v>
      </c>
      <c r="Q15" s="10" t="s">
        <v>106</v>
      </c>
      <c r="R15" s="10" t="s">
        <v>107</v>
      </c>
      <c r="S15" s="10" t="s">
        <v>108</v>
      </c>
      <c r="T15" s="10" t="s">
        <v>109</v>
      </c>
      <c r="U15" s="10">
        <f>IF(COUNTIF(ｴﾝﾄﾘｰｼｰﾄ!$AF:$AF,O15)=0,0,1)</f>
        <v>0</v>
      </c>
      <c r="V15" s="10">
        <f>IF(COUNTIF(ｴﾝﾄﾘｰｼｰﾄ!$AF:$AF,P15)=0,0,1)</f>
        <v>0</v>
      </c>
      <c r="W15" s="10">
        <f>IF(COUNTIF(ｴﾝﾄﾘｰｼｰﾄ!$AF:$AF,Q15)=0,0,1)</f>
        <v>0</v>
      </c>
      <c r="X15" s="10">
        <f>IF(COUNTIF(ｴﾝﾄﾘｰｼｰﾄ!$AF:$AF,R15)=0,0,1)</f>
        <v>0</v>
      </c>
      <c r="Y15" s="10">
        <f>IF(COUNTIF(ｴﾝﾄﾘｰｼｰﾄ!$AF:$AF,S15)=0,0,1)</f>
        <v>0</v>
      </c>
      <c r="Z15" s="10">
        <f>IF(COUNTIF(ｴﾝﾄﾘｰｼｰﾄ!$AF:$AF,T15)=0,0,1)</f>
        <v>0</v>
      </c>
      <c r="AA15" s="10"/>
      <c r="AB15" s="10" t="s">
        <v>158</v>
      </c>
      <c r="AC15" s="10" t="s">
        <v>158</v>
      </c>
      <c r="AD15" s="10" t="s">
        <v>158</v>
      </c>
      <c r="AE15" s="10" t="s">
        <v>158</v>
      </c>
      <c r="AF15" s="10" t="s">
        <v>158</v>
      </c>
      <c r="AG15" s="10" t="s">
        <v>158</v>
      </c>
    </row>
    <row r="16" spans="1:3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110</v>
      </c>
      <c r="P16" s="10" t="s">
        <v>111</v>
      </c>
      <c r="Q16" s="10" t="s">
        <v>112</v>
      </c>
      <c r="R16" s="10" t="s">
        <v>113</v>
      </c>
      <c r="S16" s="10" t="s">
        <v>114</v>
      </c>
      <c r="T16" s="10" t="s">
        <v>115</v>
      </c>
      <c r="U16" s="10">
        <f>IF(COUNTIF(ｴﾝﾄﾘｰｼｰﾄ!$AF:$AF,O16)=0,0,1)</f>
        <v>0</v>
      </c>
      <c r="V16" s="10">
        <f>IF(COUNTIF(ｴﾝﾄﾘｰｼｰﾄ!$AF:$AF,P16)=0,0,1)</f>
        <v>0</v>
      </c>
      <c r="W16" s="10">
        <f>IF(COUNTIF(ｴﾝﾄﾘｰｼｰﾄ!$AF:$AF,Q16)=0,0,1)</f>
        <v>0</v>
      </c>
      <c r="X16" s="10">
        <f>IF(COUNTIF(ｴﾝﾄﾘｰｼｰﾄ!$AF:$AF,R16)=0,0,1)</f>
        <v>0</v>
      </c>
      <c r="Y16" s="10">
        <f>IF(COUNTIF(ｴﾝﾄﾘｰｼｰﾄ!$AF:$AF,S16)=0,0,1)</f>
        <v>0</v>
      </c>
      <c r="Z16" s="10">
        <f>IF(COUNTIF(ｴﾝﾄﾘｰｼｰﾄ!$AF:$AF,T16)=0,0,1)</f>
        <v>0</v>
      </c>
      <c r="AA16" s="10"/>
      <c r="AB16" s="10" t="s">
        <v>159</v>
      </c>
      <c r="AC16" s="10" t="s">
        <v>159</v>
      </c>
      <c r="AD16" s="10" t="s">
        <v>159</v>
      </c>
      <c r="AE16" s="10" t="s">
        <v>159</v>
      </c>
      <c r="AF16" s="10" t="s">
        <v>159</v>
      </c>
      <c r="AG16" s="10" t="s">
        <v>159</v>
      </c>
    </row>
    <row r="17" spans="1:27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ｴﾝﾄﾘｰｼｰﾄ</vt:lpstr>
      <vt:lpstr>Sheet3</vt:lpstr>
      <vt:lpstr>Settings</vt:lpstr>
      <vt:lpstr>リレー</vt:lpstr>
      <vt:lpstr>学年</vt:lpstr>
      <vt:lpstr>種目</vt:lpstr>
    </vt:vector>
  </TitlesOfParts>
  <Company>miura-s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敬司</dc:creator>
  <cp:lastModifiedBy>高史 山口</cp:lastModifiedBy>
  <cp:lastPrinted>2016-12-22T02:11:01Z</cp:lastPrinted>
  <dcterms:created xsi:type="dcterms:W3CDTF">2004-04-21T11:22:05Z</dcterms:created>
  <dcterms:modified xsi:type="dcterms:W3CDTF">2025-05-04T13:42:34Z</dcterms:modified>
</cp:coreProperties>
</file>